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<sst xmlns="http://schemas.openxmlformats.org/spreadsheetml/2006/main" count="50" uniqueCount="49">
  <si>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</si>
  <si>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</si>
  <si>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</si>
  <si>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</si>
  <si>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</si>
  <si>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</si>
  <si>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</si>
  <si>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LÝ THỊ HỒNG DUYÊN</t>
  </si>
  <si>
    <t>Năm sinh:</t>
  </si>
  <si>
    <t>Giới tính:</t>
  </si>
  <si>
    <t>Nữ</t>
  </si>
  <si>
    <t>Địa chỉ:</t>
  </si>
  <si>
    <t>P8</t>
  </si>
  <si>
    <t>Điện thoại:</t>
  </si>
  <si>
    <t>0945772200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</si>
  <si>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</si>
  <si>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</si>
  <si>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</si>
  <si>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</si>
  <si>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</si>
  <si>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</si>
  <si>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</si>
  <si>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</si>
  <si>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</si>
  <si>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</si>
  <si>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</si>
  <si>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</si>
  <si>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</si>
  <si>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</si>
  <si>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</si>
  <si>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</si>
  <si>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</si>
  <si>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</si>
  <si>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</si>
  <si>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</si>
  <si>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</si>
  <si>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</si>
  <si>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</si>
  <si>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</si>
  <si>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</si>
  <si>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</si>
  <si>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</si>
  <si>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</si>
  <si>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 thẩm mỹ</t>
  </si>
  <si>
    <t>Trám</t>
  </si>
  <si>
    <t>Nội nha R1,2,3</t>
  </si>
  <si>
    <t>Nội nha R6,7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</si>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</sst>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1" fillId="0" fontId="7" numFmtId="0" xfId="0" applyAlignment="1" applyBorder="1" applyFont="1">
      <alignment horizontal="center" shrinkToFit="0" vertical="top" wrapText="1"/>
    </xf>
    <xf borderId="4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5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2.43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23218.0</v>
      </c>
      <c r="C5" s="2"/>
      <c r="D5" s="2"/>
      <c r="E5" s="2"/>
      <c r="F5" s="2"/>
      <c r="G5" s="6">
        <v>44877.0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1980.0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44877.0</v>
      </c>
      <c r="B22" s="18">
        <v>11.21</v>
      </c>
      <c r="C22" s="19" t="s">
        <v>43</v>
      </c>
      <c r="D22" s="20">
        <v>2.0</v>
      </c>
      <c r="E22" s="20">
        <v>250000.0</v>
      </c>
      <c r="F22" s="21">
        <f t="shared" ref="F22:F29" si="1">E22*D22</f>
        <v>500000</v>
      </c>
      <c r="G22" s="21"/>
      <c r="H22" s="22">
        <f t="shared" ref="H22:H29" si="2">F22-G22</f>
        <v>500000</v>
      </c>
      <c r="I22" s="23">
        <v>500000.0</v>
      </c>
      <c r="J22" s="21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44877.0</v>
      </c>
      <c r="B23" s="18">
        <v>22.0</v>
      </c>
      <c r="C23" s="26" t="s">
        <v>44</v>
      </c>
      <c r="D23" s="20">
        <v>1.0</v>
      </c>
      <c r="E23" s="20">
        <v>100000.0</v>
      </c>
      <c r="F23" s="21">
        <f t="shared" si="1"/>
        <v>100000</v>
      </c>
      <c r="G23" s="21"/>
      <c r="H23" s="22">
        <f t="shared" si="2"/>
        <v>100000</v>
      </c>
      <c r="I23" s="20">
        <v>100000.0</v>
      </c>
      <c r="J23" s="21">
        <f t="shared" si="3"/>
        <v>0</v>
      </c>
      <c r="K23" s="27"/>
      <c r="L23" s="25"/>
      <c r="M23" s="2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>
        <v>44878.0</v>
      </c>
      <c r="B24" s="28">
        <v>23.0</v>
      </c>
      <c r="C24" s="29" t="s">
        <v>45</v>
      </c>
      <c r="D24" s="30">
        <v>1.0</v>
      </c>
      <c r="E24" s="20">
        <v>300000.0</v>
      </c>
      <c r="F24" s="21">
        <f t="shared" si="1"/>
        <v>300000</v>
      </c>
      <c r="G24" s="21"/>
      <c r="H24" s="22">
        <f t="shared" si="2"/>
        <v>300000</v>
      </c>
      <c r="I24" s="20">
        <v>300000.0</v>
      </c>
      <c r="J24" s="21">
        <f t="shared" si="3"/>
        <v>0</v>
      </c>
      <c r="K24" s="27"/>
      <c r="L24" s="25"/>
      <c r="M24" s="2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>
        <v>44878.0</v>
      </c>
      <c r="B25" s="18">
        <v>16.0</v>
      </c>
      <c r="C25" s="29" t="s">
        <v>46</v>
      </c>
      <c r="D25" s="20">
        <v>1.0</v>
      </c>
      <c r="E25" s="20">
        <v>650000.0</v>
      </c>
      <c r="F25" s="21">
        <f t="shared" si="1"/>
        <v>650000</v>
      </c>
      <c r="G25" s="21"/>
      <c r="H25" s="22">
        <f t="shared" si="2"/>
        <v>650000</v>
      </c>
      <c r="I25" s="20">
        <v>650000.0</v>
      </c>
      <c r="J25" s="21">
        <f t="shared" si="3"/>
        <v>0</v>
      </c>
      <c r="K25" s="27"/>
      <c r="L25" s="25"/>
      <c r="M25" s="2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>
        <v>45271.0</v>
      </c>
      <c r="B26" s="28">
        <v>21.0</v>
      </c>
      <c r="C26" s="31" t="s">
        <v>44</v>
      </c>
      <c r="D26" s="30">
        <v>1.0</v>
      </c>
      <c r="E26" s="20">
        <v>200000.0</v>
      </c>
      <c r="F26" s="21">
        <f t="shared" si="1"/>
        <v>200000</v>
      </c>
      <c r="G26" s="21"/>
      <c r="H26" s="22">
        <f t="shared" si="2"/>
        <v>200000</v>
      </c>
      <c r="I26" s="20">
        <v>200000.0</v>
      </c>
      <c r="J26" s="21">
        <f t="shared" si="3"/>
        <v>0</v>
      </c>
      <c r="K26" s="24"/>
      <c r="L26" s="25"/>
      <c r="M26" s="2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7"/>
      <c r="C27" s="32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7"/>
      <c r="C28" s="32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27"/>
      <c r="L28" s="25"/>
      <c r="M28" s="2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7"/>
      <c r="C29" s="32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27"/>
      <c r="L29" s="25"/>
      <c r="M29" s="2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7"/>
      <c r="C30" s="32"/>
      <c r="D30" s="21"/>
      <c r="E30" s="21"/>
      <c r="F30" s="21"/>
      <c r="G30" s="21"/>
      <c r="H30" s="22">
        <f t="shared" ref="H30:H32" si="4">+F30-G30</f>
        <v>0</v>
      </c>
      <c r="I30" s="21"/>
      <c r="J30" s="21">
        <f t="shared" si="3"/>
        <v>0</v>
      </c>
      <c r="K30" s="27"/>
      <c r="L30" s="25"/>
      <c r="M30" s="2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7"/>
      <c r="C31" s="32"/>
      <c r="D31" s="21"/>
      <c r="E31" s="21"/>
      <c r="F31" s="21">
        <f t="shared" ref="F31:F32" si="5">+D31*E31</f>
        <v>0</v>
      </c>
      <c r="G31" s="21"/>
      <c r="H31" s="22">
        <f t="shared" si="4"/>
        <v>0</v>
      </c>
      <c r="I31" s="21"/>
      <c r="J31" s="21">
        <f t="shared" si="3"/>
        <v>0</v>
      </c>
      <c r="K31" s="27"/>
      <c r="L31" s="25"/>
      <c r="M31" s="2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7"/>
      <c r="C32" s="32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3"/>
        <v>0</v>
      </c>
      <c r="K32" s="27"/>
      <c r="L32" s="25"/>
      <c r="M32" s="2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3" t="s">
        <v>47</v>
      </c>
      <c r="B33" s="34"/>
      <c r="C33" s="35"/>
      <c r="D33" s="36"/>
      <c r="E33" s="36"/>
      <c r="F33" s="36">
        <f t="shared" ref="F33:J33" si="6">SUM(F22:F32)</f>
        <v>1750000</v>
      </c>
      <c r="G33" s="36">
        <f t="shared" si="6"/>
        <v>0</v>
      </c>
      <c r="H33" s="37">
        <f t="shared" si="6"/>
        <v>1750000</v>
      </c>
      <c r="I33" s="36">
        <f t="shared" si="6"/>
        <v>1750000</v>
      </c>
      <c r="J33" s="36">
        <f t="shared" si="6"/>
        <v>0</v>
      </c>
      <c r="K33" s="14"/>
      <c r="L33" s="38"/>
      <c r="M33" s="14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0" t="s">
        <v>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