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mau!$A$34</definedName>
  </definedNames>
  <calcPr/>
  <extLst>
    <ext uri="GoogleSheetsCustomDataVersion2">
      <go:sheetsCustomData xmlns:go="http://customooxmlschemas.google.com/" r:id="rId6" roundtripDataChecksum="owN/CNahezAod/AsJWdWncGEA+DR4Glq4O+X0UZlOg4="/>
    </ext>
  </extLst>
</workbook>
</file>

<file path=xl/sharedStrings.xml><?xml version="1.0" encoding="utf-8"?>
<sst xmlns="http://schemas.openxmlformats.org/spreadsheetml/2006/main" count="48" uniqueCount="48">
  <si>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</si>
  <si>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</si>
  <si>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</si>
  <si>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</si>
  <si>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</si>
  <si>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23.22</t>
  </si>
  <si>
    <t>HỒ SƠ BỆNH NHÂN</t>
  </si>
  <si>
    <t>Họ và tên:</t>
  </si>
  <si>
    <t>NGUYỄN BÉ DIỆU</t>
  </si>
  <si>
    <t>Năm sinh:</t>
  </si>
  <si>
    <t>Giới tính:</t>
  </si>
  <si>
    <t>Nũ</t>
  </si>
  <si>
    <t>Địa chỉ:</t>
  </si>
  <si>
    <t>Lý Văn Lâm</t>
  </si>
  <si>
    <t>Điện thoại:</t>
  </si>
  <si>
    <t>0868903905</t>
  </si>
  <si>
    <t>Nghề nghiệp:</t>
  </si>
  <si>
    <t xml:space="preserve"> ĐÁNH GIÁ MỘT SỐ TÌNH TRẠNG SAU ĐÂY:</t>
  </si>
  <si>
    <t>Chảy máu nướu khi đánh răng</t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</si>
  <si>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</si>
  <si>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</si>
  <si>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</si>
  <si>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</si>
  <si>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</si>
  <si>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</si>
  <si>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</si>
  <si>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</si>
  <si>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</si>
  <si>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</si>
  <si>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</si>
  <si>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</si>
  <si>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</si>
  <si>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</si>
  <si>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</si>
  <si>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</si>
  <si>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</si>
  <si>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</si>
  <si>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</si>
  <si>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</si>
  <si>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</si>
  <si>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</si>
  <si>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</si>
  <si>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Trám thẩm mỹ</t>
  </si>
  <si>
    <t>Trám x2</t>
  </si>
  <si>
    <t>Lấy tủy</t>
  </si>
  <si>
    <t>Nhổ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</si>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</sst>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;[Red]0.00"/>
    <numFmt numFmtId="165" formatCode="&quot;Ngày &quot;dd &quot;tháng &quot;mm &quot;năm &quot;yyyy"/>
    <numFmt numFmtId="166" formatCode="dd/MM/yyyy"/>
    <numFmt numFmtId="167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7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164" xfId="0" applyAlignment="1" applyFont="1" applyNumberFormat="1">
      <alignment readingOrder="0"/>
    </xf>
    <xf borderId="0" fillId="0" fontId="4" numFmtId="165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0" fillId="0" fontId="7" numFmtId="166" xfId="0" applyFont="1" applyNumberFormat="1"/>
    <xf borderId="1" fillId="0" fontId="7" numFmtId="1" xfId="0" applyAlignment="1" applyBorder="1" applyFont="1" applyNumberFormat="1">
      <alignment horizontal="center" shrinkToFit="0" vertical="top" wrapText="1"/>
    </xf>
    <xf borderId="1" fillId="0" fontId="7" numFmtId="14" xfId="0" applyAlignment="1" applyBorder="1" applyFont="1" applyNumberFormat="1">
      <alignment shrinkToFit="0" vertical="top" wrapText="1"/>
    </xf>
    <xf borderId="3" fillId="0" fontId="7" numFmtId="167" xfId="0" applyAlignment="1" applyBorder="1" applyFont="1" applyNumberFormat="1">
      <alignment shrinkToFit="0" vertical="top" wrapText="1"/>
    </xf>
    <xf borderId="1" fillId="0" fontId="7" numFmtId="167" xfId="0" applyAlignment="1" applyBorder="1" applyFont="1" applyNumberFormat="1">
      <alignment shrinkToFit="0" vertical="top" wrapText="1"/>
    </xf>
    <xf borderId="1" fillId="0" fontId="10" numFmtId="167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4" fillId="0" fontId="7" numFmtId="1" xfId="0" applyAlignment="1" applyBorder="1" applyFont="1" applyNumberFormat="1">
      <alignment horizontal="center" shrinkToFit="0" vertical="center" wrapText="1"/>
    </xf>
    <xf borderId="4" fillId="0" fontId="7" numFmtId="1" xfId="0" applyAlignment="1" applyBorder="1" applyFont="1" applyNumberFormat="1">
      <alignment shrinkToFit="0" vertical="center" wrapText="1"/>
    </xf>
    <xf borderId="1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4" fillId="0" fontId="3" numFmtId="0" xfId="0" applyAlignment="1" applyBorder="1" applyFont="1">
      <alignment horizontal="center" readingOrder="0" shrinkToFit="0" vertical="top" wrapText="1"/>
    </xf>
    <xf borderId="5" fillId="0" fontId="11" numFmtId="0" xfId="0" applyBorder="1" applyFont="1"/>
    <xf borderId="3" fillId="0" fontId="11" numFmtId="0" xfId="0" applyBorder="1" applyFont="1"/>
    <xf borderId="1" fillId="0" fontId="3" numFmtId="167" xfId="0" applyAlignment="1" applyBorder="1" applyFont="1" applyNumberFormat="1">
      <alignment shrinkToFit="0" vertical="top" wrapText="1"/>
    </xf>
    <xf borderId="1" fillId="0" fontId="9" numFmtId="167" xfId="0" applyAlignment="1" applyBorder="1" applyFont="1" applyNumberForma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12" numFmtId="0" xfId="0" applyFont="1"/>
    <xf borderId="0" fillId="0" fontId="10" numFmtId="167" xfId="0" applyAlignment="1" applyFont="1" applyNumberFormat="1">
      <alignment shrinkToFit="0" vertical="top" wrapText="1"/>
    </xf>
    <xf borderId="0" fillId="0" fontId="13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71"/>
    <col customWidth="1" min="3" max="3" width="29.57"/>
    <col customWidth="1" min="4" max="4" width="13.57"/>
    <col customWidth="1" min="5" max="5" width="12.71"/>
    <col customWidth="1" min="6" max="6" width="15.43"/>
    <col customWidth="1" min="8" max="8" width="15.14"/>
    <col customWidth="1" min="9" max="9" width="19.71"/>
    <col customWidth="1" min="10" max="10" width="19.14"/>
    <col customWidth="1" min="11" max="11" width="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44962.0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10">
        <v>1986.0</v>
      </c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0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1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18</v>
      </c>
      <c r="E13" s="2"/>
      <c r="F13" s="2"/>
      <c r="G13" s="1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20</v>
      </c>
      <c r="E14" s="2"/>
      <c r="F14" s="2"/>
      <c r="G14" s="1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22</v>
      </c>
      <c r="E15" s="2"/>
      <c r="F15" s="2"/>
      <c r="G15" s="13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24</v>
      </c>
      <c r="E16" s="2"/>
      <c r="F16" s="2"/>
      <c r="G16" s="13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26</v>
      </c>
      <c r="E17" s="2"/>
      <c r="F17" s="2"/>
      <c r="G17" s="13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28</v>
      </c>
      <c r="E18" s="2"/>
      <c r="F18" s="2"/>
      <c r="G18" s="13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31</v>
      </c>
      <c r="B21" s="14" t="s">
        <v>32</v>
      </c>
      <c r="C21" s="15" t="s">
        <v>33</v>
      </c>
      <c r="D21" s="14" t="s">
        <v>34</v>
      </c>
      <c r="E21" s="14" t="s">
        <v>35</v>
      </c>
      <c r="F21" s="14" t="s">
        <v>36</v>
      </c>
      <c r="G21" s="14" t="s">
        <v>37</v>
      </c>
      <c r="H21" s="16" t="s">
        <v>38</v>
      </c>
      <c r="I21" s="14" t="s">
        <v>39</v>
      </c>
      <c r="J21" s="14" t="s">
        <v>40</v>
      </c>
      <c r="K21" s="14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44962.0</v>
      </c>
      <c r="B22" s="18">
        <v>21.0</v>
      </c>
      <c r="C22" s="19" t="s">
        <v>42</v>
      </c>
      <c r="D22" s="20">
        <v>1.0</v>
      </c>
      <c r="E22" s="21">
        <v>350000.0</v>
      </c>
      <c r="F22" s="21">
        <v>350000.0</v>
      </c>
      <c r="G22" s="21">
        <v>50000.0</v>
      </c>
      <c r="H22" s="22">
        <f t="shared" ref="H22:H31" si="1">F22-G22</f>
        <v>300000</v>
      </c>
      <c r="I22" s="21">
        <f t="shared" ref="I22:I28" si="2">H22</f>
        <v>300000</v>
      </c>
      <c r="J22" s="21">
        <v>0.0</v>
      </c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7">
        <v>44962.0</v>
      </c>
      <c r="B23" s="24"/>
      <c r="C23" s="25" t="s">
        <v>43</v>
      </c>
      <c r="D23" s="20">
        <v>1.0</v>
      </c>
      <c r="E23" s="21">
        <v>200000.0</v>
      </c>
      <c r="F23" s="21">
        <v>200000.0</v>
      </c>
      <c r="G23" s="21">
        <v>0.0</v>
      </c>
      <c r="H23" s="22">
        <f t="shared" si="1"/>
        <v>200000</v>
      </c>
      <c r="I23" s="21">
        <f t="shared" si="2"/>
        <v>200000</v>
      </c>
      <c r="J23" s="21">
        <v>0.0</v>
      </c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7">
        <v>44962.0</v>
      </c>
      <c r="B24" s="26">
        <v>21.0</v>
      </c>
      <c r="C24" s="27" t="s">
        <v>44</v>
      </c>
      <c r="D24" s="21">
        <v>1.0</v>
      </c>
      <c r="E24" s="21">
        <v>100000.0</v>
      </c>
      <c r="F24" s="21">
        <f t="shared" ref="F24:F26" si="3">E24*D24</f>
        <v>100000</v>
      </c>
      <c r="G24" s="21"/>
      <c r="H24" s="22">
        <f t="shared" si="1"/>
        <v>100000</v>
      </c>
      <c r="I24" s="21">
        <f t="shared" si="2"/>
        <v>100000</v>
      </c>
      <c r="J24" s="21">
        <v>0.0</v>
      </c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8">
        <v>44969.0</v>
      </c>
      <c r="B25" s="26">
        <v>18.0</v>
      </c>
      <c r="C25" s="23" t="s">
        <v>45</v>
      </c>
      <c r="D25" s="21">
        <v>1.0</v>
      </c>
      <c r="E25" s="21">
        <v>400000.0</v>
      </c>
      <c r="F25" s="21">
        <f t="shared" si="3"/>
        <v>400000</v>
      </c>
      <c r="G25" s="21"/>
      <c r="H25" s="22">
        <f t="shared" si="1"/>
        <v>400000</v>
      </c>
      <c r="I25" s="21">
        <f t="shared" si="2"/>
        <v>400000</v>
      </c>
      <c r="J25" s="21">
        <v>0.0</v>
      </c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8"/>
      <c r="B26" s="23"/>
      <c r="C26" s="23"/>
      <c r="D26" s="21"/>
      <c r="E26" s="19"/>
      <c r="F26" s="21">
        <f t="shared" si="3"/>
        <v>0</v>
      </c>
      <c r="G26" s="21"/>
      <c r="H26" s="22">
        <f t="shared" si="1"/>
        <v>0</v>
      </c>
      <c r="I26" s="21">
        <f t="shared" si="2"/>
        <v>0</v>
      </c>
      <c r="J26" s="21">
        <v>0.0</v>
      </c>
      <c r="K26" s="2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8"/>
      <c r="B27" s="23"/>
      <c r="C27" s="23"/>
      <c r="D27" s="21"/>
      <c r="E27" s="21"/>
      <c r="F27" s="21"/>
      <c r="G27" s="21"/>
      <c r="H27" s="22">
        <f t="shared" si="1"/>
        <v>0</v>
      </c>
      <c r="I27" s="21">
        <f t="shared" si="2"/>
        <v>0</v>
      </c>
      <c r="J27" s="21">
        <v>0.0</v>
      </c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8"/>
      <c r="B28" s="23"/>
      <c r="C28" s="23"/>
      <c r="D28" s="21"/>
      <c r="E28" s="21"/>
      <c r="F28" s="21">
        <f t="shared" ref="F28:F31" si="4">+D28*E28</f>
        <v>0</v>
      </c>
      <c r="G28" s="21"/>
      <c r="H28" s="22">
        <f t="shared" si="1"/>
        <v>0</v>
      </c>
      <c r="I28" s="21">
        <f t="shared" si="2"/>
        <v>0</v>
      </c>
      <c r="J28" s="21">
        <v>0.0</v>
      </c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8"/>
      <c r="B29" s="23"/>
      <c r="C29" s="23"/>
      <c r="D29" s="21"/>
      <c r="E29" s="21"/>
      <c r="F29" s="21">
        <f t="shared" si="4"/>
        <v>0</v>
      </c>
      <c r="G29" s="21"/>
      <c r="H29" s="22">
        <f t="shared" si="1"/>
        <v>0</v>
      </c>
      <c r="I29" s="21"/>
      <c r="J29" s="21">
        <v>0.0</v>
      </c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8"/>
      <c r="B30" s="23"/>
      <c r="C30" s="23"/>
      <c r="D30" s="21"/>
      <c r="E30" s="21"/>
      <c r="F30" s="21">
        <f t="shared" si="4"/>
        <v>0</v>
      </c>
      <c r="G30" s="21"/>
      <c r="H30" s="22">
        <f t="shared" si="1"/>
        <v>0</v>
      </c>
      <c r="I30" s="21"/>
      <c r="J30" s="21">
        <v>0.0</v>
      </c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8"/>
      <c r="B31" s="23"/>
      <c r="C31" s="23"/>
      <c r="D31" s="21"/>
      <c r="E31" s="21"/>
      <c r="F31" s="21">
        <f t="shared" si="4"/>
        <v>0</v>
      </c>
      <c r="G31" s="21"/>
      <c r="H31" s="22">
        <f t="shared" si="1"/>
        <v>0</v>
      </c>
      <c r="I31" s="21"/>
      <c r="J31" s="21">
        <v>0.0</v>
      </c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9" t="s">
        <v>46</v>
      </c>
      <c r="B32" s="30"/>
      <c r="C32" s="31"/>
      <c r="D32" s="32"/>
      <c r="E32" s="32"/>
      <c r="F32" s="32">
        <f t="shared" ref="F32:J32" si="5">SUM(F22:F31)</f>
        <v>1050000</v>
      </c>
      <c r="G32" s="32">
        <f t="shared" si="5"/>
        <v>50000</v>
      </c>
      <c r="H32" s="33">
        <f t="shared" si="5"/>
        <v>1000000</v>
      </c>
      <c r="I32" s="32">
        <f t="shared" si="5"/>
        <v>1000000</v>
      </c>
      <c r="J32" s="32">
        <f t="shared" si="5"/>
        <v>0</v>
      </c>
      <c r="K32" s="34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75" customHeight="1">
      <c r="A33" s="2"/>
      <c r="B33" s="2"/>
      <c r="C33" s="2"/>
      <c r="D33" s="2"/>
      <c r="E33" s="2"/>
      <c r="F33" s="2"/>
      <c r="G33" s="2"/>
      <c r="H33" s="36">
        <f>+G33-F33</f>
        <v>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7" t="s">
        <v>47</v>
      </c>
      <c r="B34" s="2"/>
      <c r="C34" s="2"/>
      <c r="D34" s="2"/>
      <c r="E34" s="2"/>
      <c r="F34" s="2"/>
      <c r="G34" s="2"/>
      <c r="H34" s="3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3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3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3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3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3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9">
    <mergeCell ref="A13:D13"/>
    <mergeCell ref="A14:D14"/>
    <mergeCell ref="A15:D15"/>
    <mergeCell ref="A16:D16"/>
    <mergeCell ref="A17:D17"/>
    <mergeCell ref="A18:D18"/>
    <mergeCell ref="A32:C32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