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<sst xmlns="http://schemas.openxmlformats.org/spreadsheetml/2006/main" count="46" uniqueCount="46">
  <si>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</si>
  <si>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</si>
  <si>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</si>
  <si>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</si>
  <si>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</si>
  <si>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</si>
  <si>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</si>
  <si>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MẸ C THẢO</t>
  </si>
  <si>
    <t>Năm sinh:</t>
  </si>
  <si>
    <t>Giới tính:</t>
  </si>
  <si>
    <t>Nữ</t>
  </si>
  <si>
    <t>Địa chỉ:</t>
  </si>
  <si>
    <t>P8</t>
  </si>
  <si>
    <t>Điện thoại:</t>
  </si>
  <si>
    <t>0907289573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</si>
  <si>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</si>
  <si>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</si>
  <si>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</si>
  <si>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</si>
  <si>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</si>
  <si>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</si>
  <si>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</si>
  <si>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</si>
  <si>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</si>
  <si>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</si>
  <si>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</si>
  <si>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</si>
  <si>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</si>
  <si>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</si>
  <si>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</si>
  <si>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</si>
  <si>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</si>
  <si>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</si>
  <si>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</si>
  <si>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</si>
  <si>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</si>
  <si>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</si>
  <si>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</si>
  <si>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</si>
  <si>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</si>
  <si>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</si>
  <si>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Hẹn</t>
  </si>
  <si>
    <t xml:space="preserve">BS TH </t>
  </si>
  <si>
    <t>Trám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</si>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</sst>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Font="1" applyNumberFormat="1"/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3" fillId="0" fontId="7" numFmtId="166" xfId="0" applyAlignment="1" applyBorder="1" applyFont="1" applyNumberFormat="1">
      <alignment horizontal="center" readingOrder="0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7" numFmtId="0" xfId="0" applyAlignment="1" applyFont="1">
      <alignment horizontal="left"/>
    </xf>
    <xf borderId="4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top" wrapText="1"/>
    </xf>
    <xf borderId="6" fillId="0" fontId="11" numFmtId="0" xfId="0" applyBorder="1" applyFont="1"/>
    <xf borderId="5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3" numFmtId="165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0.43"/>
    <col customWidth="1" min="3" max="3" width="25.86"/>
    <col customWidth="1" min="4" max="4" width="12.29"/>
    <col customWidth="1" min="5" max="5" width="12.71"/>
    <col customWidth="1" min="6" max="6" width="15.43"/>
    <col customWidth="1" min="7" max="7" width="14.57"/>
    <col customWidth="1" min="8" max="8" width="15.0"/>
    <col customWidth="1" min="9" max="9" width="16.29"/>
    <col customWidth="1" min="10" max="10" width="14.29"/>
    <col customWidth="1" min="11" max="11" width="9.57"/>
    <col customWidth="1" min="12" max="12" width="5.57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23219.0</v>
      </c>
      <c r="C5" s="2"/>
      <c r="D5" s="2"/>
      <c r="E5" s="2"/>
      <c r="F5" s="2"/>
      <c r="G5" s="6">
        <v>44908.0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8"/>
      <c r="H8" s="8"/>
      <c r="I8" s="8"/>
      <c r="J8" s="8" t="s">
        <v>9</v>
      </c>
      <c r="K8" s="8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4" t="s">
        <v>41</v>
      </c>
      <c r="M21" s="14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45273.0</v>
      </c>
      <c r="B22" s="18">
        <v>11.22</v>
      </c>
      <c r="C22" s="19" t="s">
        <v>43</v>
      </c>
      <c r="D22" s="20">
        <v>2.0</v>
      </c>
      <c r="E22" s="21">
        <v>200000.0</v>
      </c>
      <c r="F22" s="20">
        <f t="shared" ref="F22:F29" si="1">E22*D22</f>
        <v>400000</v>
      </c>
      <c r="G22" s="20"/>
      <c r="H22" s="22">
        <f t="shared" ref="H22:H29" si="2">F22-G22</f>
        <v>400000</v>
      </c>
      <c r="I22" s="23">
        <v>400000.0</v>
      </c>
      <c r="J22" s="20">
        <f t="shared" ref="J22:J32" si="3">+H22-I22</f>
        <v>0</v>
      </c>
      <c r="K22" s="24"/>
      <c r="L22" s="17"/>
      <c r="M22" s="2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25"/>
      <c r="C23" s="26"/>
      <c r="D23" s="20"/>
      <c r="E23" s="20"/>
      <c r="F23" s="20">
        <f t="shared" si="1"/>
        <v>0</v>
      </c>
      <c r="G23" s="20"/>
      <c r="H23" s="22">
        <f t="shared" si="2"/>
        <v>0</v>
      </c>
      <c r="I23" s="20"/>
      <c r="J23" s="20">
        <f t="shared" si="3"/>
        <v>0</v>
      </c>
      <c r="K23" s="25"/>
      <c r="L23" s="17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27"/>
      <c r="C24" s="28"/>
      <c r="D24" s="29"/>
      <c r="E24" s="20"/>
      <c r="F24" s="20">
        <f t="shared" si="1"/>
        <v>0</v>
      </c>
      <c r="G24" s="20"/>
      <c r="H24" s="22">
        <f t="shared" si="2"/>
        <v>0</v>
      </c>
      <c r="I24" s="20"/>
      <c r="J24" s="20">
        <f t="shared" si="3"/>
        <v>0</v>
      </c>
      <c r="K24" s="25"/>
      <c r="L24" s="17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25"/>
      <c r="C25" s="28"/>
      <c r="D25" s="20"/>
      <c r="E25" s="20"/>
      <c r="F25" s="20">
        <f t="shared" si="1"/>
        <v>0</v>
      </c>
      <c r="G25" s="20"/>
      <c r="H25" s="22">
        <f t="shared" si="2"/>
        <v>0</v>
      </c>
      <c r="I25" s="20"/>
      <c r="J25" s="20">
        <f t="shared" si="3"/>
        <v>0</v>
      </c>
      <c r="K25" s="25"/>
      <c r="L25" s="17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7"/>
      <c r="C26" s="28"/>
      <c r="D26" s="29"/>
      <c r="E26" s="20"/>
      <c r="F26" s="20">
        <f t="shared" si="1"/>
        <v>0</v>
      </c>
      <c r="G26" s="20"/>
      <c r="H26" s="22">
        <f t="shared" si="2"/>
        <v>0</v>
      </c>
      <c r="I26" s="20"/>
      <c r="J26" s="20">
        <f t="shared" si="3"/>
        <v>0</v>
      </c>
      <c r="K26" s="24"/>
      <c r="L26" s="17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5"/>
      <c r="C27" s="30"/>
      <c r="D27" s="20"/>
      <c r="E27" s="20"/>
      <c r="F27" s="20">
        <f t="shared" si="1"/>
        <v>0</v>
      </c>
      <c r="G27" s="20"/>
      <c r="H27" s="22">
        <f t="shared" si="2"/>
        <v>0</v>
      </c>
      <c r="I27" s="20"/>
      <c r="J27" s="20">
        <f t="shared" si="3"/>
        <v>0</v>
      </c>
      <c r="K27" s="24"/>
      <c r="L27" s="17"/>
      <c r="M27" s="24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25"/>
      <c r="C28" s="30"/>
      <c r="D28" s="20"/>
      <c r="E28" s="20"/>
      <c r="F28" s="20">
        <f t="shared" si="1"/>
        <v>0</v>
      </c>
      <c r="G28" s="20"/>
      <c r="H28" s="22">
        <f t="shared" si="2"/>
        <v>0</v>
      </c>
      <c r="I28" s="20"/>
      <c r="J28" s="20">
        <f t="shared" si="3"/>
        <v>0</v>
      </c>
      <c r="K28" s="25"/>
      <c r="L28" s="17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25"/>
      <c r="C29" s="30"/>
      <c r="D29" s="20"/>
      <c r="E29" s="20"/>
      <c r="F29" s="20">
        <f t="shared" si="1"/>
        <v>0</v>
      </c>
      <c r="G29" s="20"/>
      <c r="H29" s="22">
        <f t="shared" si="2"/>
        <v>0</v>
      </c>
      <c r="I29" s="20"/>
      <c r="J29" s="20">
        <f t="shared" si="3"/>
        <v>0</v>
      </c>
      <c r="K29" s="25"/>
      <c r="L29" s="17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25"/>
      <c r="C30" s="30"/>
      <c r="D30" s="20"/>
      <c r="E30" s="20"/>
      <c r="F30" s="20"/>
      <c r="G30" s="20"/>
      <c r="H30" s="22">
        <f t="shared" ref="H30:H32" si="4">+F30-G30</f>
        <v>0</v>
      </c>
      <c r="I30" s="20"/>
      <c r="J30" s="20">
        <f t="shared" si="3"/>
        <v>0</v>
      </c>
      <c r="K30" s="25"/>
      <c r="L30" s="17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25"/>
      <c r="C31" s="30"/>
      <c r="D31" s="20"/>
      <c r="E31" s="20"/>
      <c r="F31" s="20">
        <f t="shared" ref="F31:F32" si="5">+D31*E31</f>
        <v>0</v>
      </c>
      <c r="G31" s="20"/>
      <c r="H31" s="22">
        <f t="shared" si="4"/>
        <v>0</v>
      </c>
      <c r="I31" s="20"/>
      <c r="J31" s="20">
        <f t="shared" si="3"/>
        <v>0</v>
      </c>
      <c r="K31" s="25"/>
      <c r="L31" s="17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25"/>
      <c r="C32" s="30"/>
      <c r="D32" s="20"/>
      <c r="E32" s="20"/>
      <c r="F32" s="20">
        <f t="shared" si="5"/>
        <v>0</v>
      </c>
      <c r="G32" s="20"/>
      <c r="H32" s="22">
        <f t="shared" si="4"/>
        <v>0</v>
      </c>
      <c r="I32" s="20"/>
      <c r="J32" s="20">
        <f t="shared" si="3"/>
        <v>0</v>
      </c>
      <c r="K32" s="25"/>
      <c r="L32" s="17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1" t="s">
        <v>44</v>
      </c>
      <c r="B33" s="32"/>
      <c r="C33" s="33"/>
      <c r="D33" s="34"/>
      <c r="E33" s="34"/>
      <c r="F33" s="34">
        <f t="shared" ref="F33:J33" si="6">SUM(F22:F32)</f>
        <v>400000</v>
      </c>
      <c r="G33" s="34">
        <f t="shared" si="6"/>
        <v>0</v>
      </c>
      <c r="H33" s="35">
        <f t="shared" si="6"/>
        <v>400000</v>
      </c>
      <c r="I33" s="34">
        <f t="shared" si="6"/>
        <v>400000</v>
      </c>
      <c r="J33" s="34">
        <f t="shared" si="6"/>
        <v>0</v>
      </c>
      <c r="K33" s="14"/>
      <c r="L33" s="36"/>
      <c r="M33" s="14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 t="s">
        <v>45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