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mau!$A$33</definedName>
  </definedNames>
  <calcPr/>
  <extLst>
    <ext uri="GoogleSheetsCustomDataVersion2">
      <go:sheetsCustomData xmlns:go="http://customooxmlschemas.google.com/" r:id="rId6" roundtripDataChecksum="PfM0q89b0I3sLENXMSmXhlsE4smWcA+FCo1S7eYDIjs="/>
    </ext>
  </extLst>
</workbook>
</file>

<file path=xl/sharedStrings.xml><?xml version="1.0" encoding="utf-8"?>
<sst xmlns="http://schemas.openxmlformats.org/spreadsheetml/2006/main" count="53" uniqueCount="52">
  <si>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</si>
  <si>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</si>
  <si>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</si>
  <si>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</si>
  <si>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</si>
  <si>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23.48</t>
  </si>
  <si>
    <t>HỒ SƠ BỆNH NHÂN</t>
  </si>
  <si>
    <t>Họ và tên:</t>
  </si>
  <si>
    <t>LIÊN THANH NGHĨA</t>
  </si>
  <si>
    <t>Năm sinh:</t>
  </si>
  <si>
    <t>Giới tính:</t>
  </si>
  <si>
    <t>Nam</t>
  </si>
  <si>
    <t>Địa chỉ:</t>
  </si>
  <si>
    <t>P8</t>
  </si>
  <si>
    <t>Điện thoại:</t>
  </si>
  <si>
    <t>0916364355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</si>
  <si>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</si>
  <si>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</si>
  <si>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</si>
  <si>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</si>
  <si>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</si>
  <si>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</si>
  <si>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</si>
  <si>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</si>
  <si>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</si>
  <si>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</si>
  <si>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</si>
  <si>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</si>
  <si>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</si>
  <si>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</si>
  <si>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</si>
  <si>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</si>
  <si>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</si>
  <si>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</si>
  <si>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</si>
  <si>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</si>
  <si>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</si>
  <si>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</si>
  <si>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</si>
  <si>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</si>
  <si>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</si>
  <si>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Ghi chú</t>
  </si>
  <si>
    <t>BS TH</t>
  </si>
  <si>
    <t>Hẹn</t>
  </si>
  <si>
    <t>17-&gt;26</t>
  </si>
  <si>
    <t>Sứ KL</t>
  </si>
  <si>
    <t>22, 24</t>
  </si>
  <si>
    <t>Nhổ</t>
  </si>
  <si>
    <t>Răng tạm, Màu 3M12</t>
  </si>
  <si>
    <t xml:space="preserve">Giao hàm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</si>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</sst>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3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4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readingOrder="0" shrinkToFit="0" vertical="top" wrapText="1"/>
    </xf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horizontal="center" readingOrder="0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readingOrder="0" shrinkToFit="0" vertical="top" wrapText="1"/>
    </xf>
    <xf borderId="1" fillId="0" fontId="7" numFmtId="166" xfId="0" applyAlignment="1" applyBorder="1" applyFont="1" applyNumberFormat="1">
      <alignment readingOrder="0"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7" numFmtId="166" xfId="0" applyAlignment="1" applyBorder="1" applyFont="1" applyNumberFormat="1">
      <alignment horizontal="center" shrinkToFit="0" vertical="top" wrapText="1"/>
    </xf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top" wrapText="1"/>
    </xf>
    <xf borderId="0" fillId="0" fontId="2" numFmtId="0" xfId="0" applyAlignment="1" applyFont="1">
      <alignment horizontal="center"/>
    </xf>
    <xf borderId="0" fillId="0" fontId="2" numFmtId="16" xfId="0" applyFont="1" applyNumberFormat="1"/>
    <xf borderId="0" fillId="0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29"/>
    <col customWidth="1" min="3" max="3" width="23.0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21.71"/>
    <col customWidth="1" min="10" max="10" width="14.57"/>
    <col customWidth="1" min="11" max="11" width="9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45006.0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8">
        <f>IFERROR(VLOOKUP(B5,'[1]theo dõi số'!$A$2:$F$600,3,0),0)</f>
        <v>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4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4" t="s">
        <v>20</v>
      </c>
      <c r="E14" s="2"/>
      <c r="F14" s="2"/>
      <c r="G14" s="14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4" t="s">
        <v>22</v>
      </c>
      <c r="E15" s="2"/>
      <c r="F15" s="2"/>
      <c r="G15" s="14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4" t="s">
        <v>24</v>
      </c>
      <c r="E16" s="2"/>
      <c r="F16" s="2"/>
      <c r="G16" s="14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4" t="s">
        <v>26</v>
      </c>
      <c r="E17" s="2"/>
      <c r="F17" s="2"/>
      <c r="G17" s="14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4" t="s">
        <v>28</v>
      </c>
      <c r="E18" s="2"/>
      <c r="F18" s="2"/>
      <c r="G18" s="14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5" t="s">
        <v>31</v>
      </c>
      <c r="B21" s="15" t="s">
        <v>32</v>
      </c>
      <c r="C21" s="16" t="s">
        <v>33</v>
      </c>
      <c r="D21" s="15" t="s">
        <v>34</v>
      </c>
      <c r="E21" s="15" t="s">
        <v>35</v>
      </c>
      <c r="F21" s="15" t="s">
        <v>36</v>
      </c>
      <c r="G21" s="15" t="s">
        <v>37</v>
      </c>
      <c r="H21" s="17" t="s">
        <v>38</v>
      </c>
      <c r="I21" s="15" t="s">
        <v>39</v>
      </c>
      <c r="J21" s="15" t="s">
        <v>40</v>
      </c>
      <c r="K21" s="18" t="s">
        <v>41</v>
      </c>
      <c r="L21" s="18" t="s">
        <v>42</v>
      </c>
      <c r="M21" s="15" t="s">
        <v>43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9">
        <v>45006.0</v>
      </c>
      <c r="B22" s="20" t="s">
        <v>44</v>
      </c>
      <c r="C22" s="21" t="s">
        <v>45</v>
      </c>
      <c r="D22" s="22">
        <v>13.0</v>
      </c>
      <c r="E22" s="23">
        <v>700000.0</v>
      </c>
      <c r="F22" s="23">
        <f>E22*D22</f>
        <v>9100000</v>
      </c>
      <c r="G22" s="23"/>
      <c r="H22" s="24">
        <f t="shared" ref="H22:H29" si="1">F22-G22</f>
        <v>9100000</v>
      </c>
      <c r="I22" s="23">
        <v>2000000.0</v>
      </c>
      <c r="J22" s="23">
        <f t="shared" ref="J22:J30" si="2">H22-I22</f>
        <v>7100000</v>
      </c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9">
        <v>45006.0</v>
      </c>
      <c r="B23" s="20" t="s">
        <v>46</v>
      </c>
      <c r="C23" s="21" t="s">
        <v>47</v>
      </c>
      <c r="D23" s="22"/>
      <c r="E23" s="23"/>
      <c r="F23" s="23"/>
      <c r="G23" s="23">
        <v>0.0</v>
      </c>
      <c r="H23" s="24">
        <f t="shared" si="1"/>
        <v>0</v>
      </c>
      <c r="I23" s="23"/>
      <c r="J23" s="23">
        <f t="shared" si="2"/>
        <v>0</v>
      </c>
      <c r="K23" s="25"/>
      <c r="L23" s="25"/>
      <c r="M23" s="25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9">
        <v>45009.0</v>
      </c>
      <c r="B24" s="20" t="s">
        <v>44</v>
      </c>
      <c r="C24" s="26" t="s">
        <v>48</v>
      </c>
      <c r="D24" s="23">
        <v>0.0</v>
      </c>
      <c r="E24" s="23">
        <v>0.0</v>
      </c>
      <c r="F24" s="23">
        <v>0.0</v>
      </c>
      <c r="G24" s="23">
        <v>0.0</v>
      </c>
      <c r="H24" s="24">
        <f t="shared" si="1"/>
        <v>0</v>
      </c>
      <c r="I24" s="23">
        <v>0.0</v>
      </c>
      <c r="J24" s="23">
        <f t="shared" si="2"/>
        <v>0</v>
      </c>
      <c r="K24" s="25"/>
      <c r="L24" s="25"/>
      <c r="M24" s="25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9">
        <v>45015.0</v>
      </c>
      <c r="B25" s="20"/>
      <c r="C25" s="25" t="s">
        <v>49</v>
      </c>
      <c r="D25" s="23"/>
      <c r="E25" s="23"/>
      <c r="F25" s="23"/>
      <c r="G25" s="23"/>
      <c r="H25" s="24">
        <f t="shared" si="1"/>
        <v>0</v>
      </c>
      <c r="I25" s="27">
        <v>7100000.0</v>
      </c>
      <c r="J25" s="23">
        <f t="shared" si="2"/>
        <v>-7100000</v>
      </c>
      <c r="K25" s="25"/>
      <c r="L25" s="25"/>
      <c r="M25" s="25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9"/>
      <c r="B26" s="20"/>
      <c r="C26" s="25"/>
      <c r="D26" s="23"/>
      <c r="E26" s="23"/>
      <c r="F26" s="23"/>
      <c r="G26" s="23"/>
      <c r="H26" s="24">
        <f t="shared" si="1"/>
        <v>0</v>
      </c>
      <c r="I26" s="23"/>
      <c r="J26" s="23">
        <f t="shared" si="2"/>
        <v>0</v>
      </c>
      <c r="K26" s="25"/>
      <c r="L26" s="25"/>
      <c r="M26" s="25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9"/>
      <c r="B27" s="20"/>
      <c r="C27" s="25"/>
      <c r="D27" s="23"/>
      <c r="E27" s="23"/>
      <c r="F27" s="23"/>
      <c r="G27" s="23"/>
      <c r="H27" s="24">
        <f t="shared" si="1"/>
        <v>0</v>
      </c>
      <c r="I27" s="23"/>
      <c r="J27" s="23">
        <f t="shared" si="2"/>
        <v>0</v>
      </c>
      <c r="K27" s="25"/>
      <c r="L27" s="25"/>
      <c r="M27" s="25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9"/>
      <c r="B28" s="20"/>
      <c r="C28" s="25"/>
      <c r="D28" s="23"/>
      <c r="E28" s="23"/>
      <c r="F28" s="23"/>
      <c r="G28" s="23"/>
      <c r="H28" s="24">
        <f t="shared" si="1"/>
        <v>0</v>
      </c>
      <c r="I28" s="24"/>
      <c r="J28" s="23">
        <f t="shared" si="2"/>
        <v>0</v>
      </c>
      <c r="K28" s="25"/>
      <c r="L28" s="25"/>
      <c r="M28" s="25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9"/>
      <c r="B29" s="20"/>
      <c r="C29" s="25"/>
      <c r="D29" s="23"/>
      <c r="E29" s="23"/>
      <c r="F29" s="23"/>
      <c r="G29" s="23"/>
      <c r="H29" s="24">
        <f t="shared" si="1"/>
        <v>0</v>
      </c>
      <c r="I29" s="23"/>
      <c r="J29" s="23">
        <f t="shared" si="2"/>
        <v>0</v>
      </c>
      <c r="K29" s="25"/>
      <c r="L29" s="25"/>
      <c r="M29" s="25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9"/>
      <c r="B30" s="20"/>
      <c r="C30" s="25"/>
      <c r="D30" s="23"/>
      <c r="E30" s="23"/>
      <c r="F30" s="23"/>
      <c r="G30" s="23"/>
      <c r="H30" s="24"/>
      <c r="I30" s="23"/>
      <c r="J30" s="23">
        <f t="shared" si="2"/>
        <v>0</v>
      </c>
      <c r="K30" s="25"/>
      <c r="L30" s="25"/>
      <c r="M30" s="25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8" t="s">
        <v>50</v>
      </c>
      <c r="B31" s="29"/>
      <c r="C31" s="29"/>
      <c r="D31" s="30"/>
      <c r="E31" s="31"/>
      <c r="F31" s="32">
        <f t="shared" ref="F31:I31" si="3">SUM(F22:F30)</f>
        <v>9100000</v>
      </c>
      <c r="G31" s="32">
        <f t="shared" si="3"/>
        <v>0</v>
      </c>
      <c r="H31" s="33">
        <f t="shared" si="3"/>
        <v>9100000</v>
      </c>
      <c r="I31" s="32">
        <f t="shared" si="3"/>
        <v>9100000</v>
      </c>
      <c r="J31" s="31">
        <f>+H31-I31</f>
        <v>0</v>
      </c>
      <c r="K31" s="34"/>
      <c r="L31" s="34"/>
      <c r="M31" s="34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6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7" t="s">
        <v>51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</sheetData>
  <mergeCells count="19">
    <mergeCell ref="A13:D13"/>
    <mergeCell ref="A14:D14"/>
    <mergeCell ref="A15:D15"/>
    <mergeCell ref="A16:D16"/>
    <mergeCell ref="A17:D17"/>
    <mergeCell ref="A18:D18"/>
    <mergeCell ref="A31:D31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