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<sst xmlns="http://schemas.openxmlformats.org/spreadsheetml/2006/main" count="51" uniqueCount="51">
  <si>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</si>
  <si>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</si>
  <si>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</si>
  <si>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</si>
  <si>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</si>
  <si>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23.58</t>
  </si>
  <si>
    <t>HỒ SƠ BỆNH NHÂN</t>
  </si>
  <si>
    <t>Họ và tên:</t>
  </si>
  <si>
    <t>VŨ TRỌNG SƠN</t>
  </si>
  <si>
    <t>Năm sinh:</t>
  </si>
  <si>
    <t>Giới tính:</t>
  </si>
  <si>
    <t>Nam</t>
  </si>
  <si>
    <t>Địa chỉ:</t>
  </si>
  <si>
    <t>P8</t>
  </si>
  <si>
    <t>Điện thoại: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</si>
  <si>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</si>
  <si>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</si>
  <si>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</si>
  <si>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</si>
  <si>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</si>
  <si>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</si>
  <si>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</si>
  <si>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</si>
  <si>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</si>
  <si>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</si>
  <si>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</si>
  <si>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</si>
  <si>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</si>
  <si>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</si>
  <si>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</si>
  <si>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</si>
  <si>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</si>
  <si>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</si>
  <si>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</si>
  <si>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</si>
  <si>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</si>
  <si>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</si>
  <si>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</si>
  <si>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</si>
  <si>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</si>
  <si>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</si>
  <si>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Nhổ răng lung lay</t>
  </si>
  <si>
    <t>Thuốc</t>
  </si>
  <si>
    <t>36.37</t>
  </si>
  <si>
    <t>RTL ngoại</t>
  </si>
  <si>
    <t>CVR</t>
  </si>
  <si>
    <t>Nền dẻo</t>
  </si>
  <si>
    <t>Giao hàm</t>
  </si>
  <si>
    <t>Bảo hành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</si>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</sst>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>
      <sz val="13.0"/>
      <color rgb="FF434343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0" xfId="0" applyAlignment="1" applyFon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11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readingOrder="0"/>
    </xf>
    <xf borderId="4" fillId="0" fontId="7" numFmtId="166" xfId="0" applyAlignment="1" applyBorder="1" applyFont="1" applyNumberFormat="1">
      <alignment readingOrder="0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1" fillId="0" fontId="11" numFmtId="166" xfId="0" applyAlignment="1" applyBorder="1" applyFont="1" applyNumberFormat="1">
      <alignment readingOrder="0" shrinkToFit="0" vertical="top" wrapText="1"/>
    </xf>
    <xf borderId="3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readingOrder="0" shrinkToFit="0" vertical="top" wrapText="1"/>
    </xf>
    <xf borderId="3" fillId="0" fontId="3" numFmtId="0" xfId="0" applyAlignment="1" applyBorder="1" applyFont="1">
      <alignment readingOrder="0" shrinkToFit="0" vertical="top" wrapText="1"/>
    </xf>
    <xf borderId="6" fillId="0" fontId="12" numFmtId="0" xfId="0" applyBorder="1" applyFont="1"/>
    <xf borderId="4" fillId="0" fontId="12" numFmtId="0" xfId="0" applyBorder="1" applyFont="1"/>
    <xf borderId="1" fillId="0" fontId="3" numFmtId="166" xfId="0" applyAlignment="1" applyBorder="1" applyFont="1" applyNumberFormat="1">
      <alignment shrinkToFit="0" vertical="top" wrapText="1"/>
    </xf>
    <xf borderId="1" fillId="0" fontId="9" numFmtId="166" xfId="0" applyAlignment="1" applyBorder="1" applyFont="1" applyNumberFormat="1">
      <alignment shrinkToFit="0" vertical="top" wrapText="1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2" width="10.0"/>
    <col customWidth="1" min="3" max="3" width="23.14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0.71"/>
    <col customWidth="1" min="11" max="11" width="19.71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45017.0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1984.0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8"/>
      <c r="C10" s="8"/>
      <c r="D10" s="8"/>
      <c r="E10" s="8"/>
      <c r="F10" s="8" t="s">
        <v>15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1" t="s">
        <v>16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2" t="s">
        <v>17</v>
      </c>
      <c r="E13" s="2"/>
      <c r="F13" s="2"/>
      <c r="G13" s="12" t="s">
        <v>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2" t="s">
        <v>19</v>
      </c>
      <c r="E14" s="2"/>
      <c r="F14" s="2"/>
      <c r="G14" s="12" t="s">
        <v>20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2" t="s">
        <v>21</v>
      </c>
      <c r="E15" s="2"/>
      <c r="F15" s="2"/>
      <c r="G15" s="12" t="s">
        <v>22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2" t="s">
        <v>23</v>
      </c>
      <c r="E16" s="2"/>
      <c r="F16" s="2"/>
      <c r="G16" s="12" t="s">
        <v>24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2" t="s">
        <v>25</v>
      </c>
      <c r="E17" s="2"/>
      <c r="F17" s="2"/>
      <c r="G17" s="12" t="s">
        <v>26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2" t="s">
        <v>27</v>
      </c>
      <c r="E18" s="2"/>
      <c r="F18" s="2"/>
      <c r="G18" s="12" t="s">
        <v>28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1" t="s">
        <v>29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3" t="s">
        <v>30</v>
      </c>
      <c r="B21" s="13" t="s">
        <v>31</v>
      </c>
      <c r="C21" s="14" t="s">
        <v>32</v>
      </c>
      <c r="D21" s="13" t="s">
        <v>33</v>
      </c>
      <c r="E21" s="13" t="s">
        <v>34</v>
      </c>
      <c r="F21" s="13" t="s">
        <v>35</v>
      </c>
      <c r="G21" s="13" t="s">
        <v>36</v>
      </c>
      <c r="H21" s="15" t="s">
        <v>37</v>
      </c>
      <c r="I21" s="13" t="s">
        <v>38</v>
      </c>
      <c r="J21" s="13" t="s">
        <v>39</v>
      </c>
      <c r="K21" s="13" t="s">
        <v>40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6">
        <v>45017.0</v>
      </c>
      <c r="B22" s="17">
        <v>26.0</v>
      </c>
      <c r="C22" s="18" t="s">
        <v>41</v>
      </c>
      <c r="D22" s="19">
        <v>1.0</v>
      </c>
      <c r="E22" s="20">
        <v>200000.0</v>
      </c>
      <c r="F22" s="20">
        <f t="shared" ref="F22:F29" si="1">D22*E22</f>
        <v>200000</v>
      </c>
      <c r="G22" s="20"/>
      <c r="H22" s="21">
        <f t="shared" ref="H22:H29" si="2">F22-G22</f>
        <v>200000</v>
      </c>
      <c r="I22" s="22">
        <v>200000.0</v>
      </c>
      <c r="J22" s="20">
        <f t="shared" ref="J22:J29" si="3">H22-I22</f>
        <v>0</v>
      </c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4">
        <v>45118.0</v>
      </c>
      <c r="B23" s="17"/>
      <c r="C23" s="25" t="s">
        <v>42</v>
      </c>
      <c r="D23" s="26">
        <v>1.0</v>
      </c>
      <c r="E23" s="27">
        <v>130000.0</v>
      </c>
      <c r="F23" s="20">
        <f t="shared" si="1"/>
        <v>130000</v>
      </c>
      <c r="G23" s="20">
        <v>0.0</v>
      </c>
      <c r="H23" s="21">
        <f t="shared" si="2"/>
        <v>130000</v>
      </c>
      <c r="I23" s="28">
        <v>130000.0</v>
      </c>
      <c r="J23" s="20">
        <f t="shared" si="3"/>
        <v>0</v>
      </c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4">
        <v>45200.0</v>
      </c>
      <c r="B24" s="29" t="s">
        <v>43</v>
      </c>
      <c r="C24" s="25" t="s">
        <v>44</v>
      </c>
      <c r="D24" s="26">
        <v>2.0</v>
      </c>
      <c r="E24" s="27">
        <v>300000.0</v>
      </c>
      <c r="F24" s="20">
        <f t="shared" si="1"/>
        <v>600000</v>
      </c>
      <c r="G24" s="20"/>
      <c r="H24" s="21">
        <f t="shared" si="2"/>
        <v>600000</v>
      </c>
      <c r="I24" s="28">
        <v>600000.0</v>
      </c>
      <c r="J24" s="20">
        <f t="shared" si="3"/>
        <v>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4">
        <v>45200.0</v>
      </c>
      <c r="B25" s="17"/>
      <c r="C25" s="30" t="s">
        <v>45</v>
      </c>
      <c r="D25" s="27">
        <v>1.0</v>
      </c>
      <c r="E25" s="27">
        <v>200000.0</v>
      </c>
      <c r="F25" s="20">
        <f t="shared" si="1"/>
        <v>200000</v>
      </c>
      <c r="G25" s="20"/>
      <c r="H25" s="21">
        <f t="shared" si="2"/>
        <v>200000</v>
      </c>
      <c r="I25" s="28">
        <v>200000.0</v>
      </c>
      <c r="J25" s="20">
        <f t="shared" si="3"/>
        <v>0</v>
      </c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4">
        <v>45200.0</v>
      </c>
      <c r="B26" s="31"/>
      <c r="C26" s="10" t="s">
        <v>46</v>
      </c>
      <c r="D26" s="27">
        <v>1.0</v>
      </c>
      <c r="E26" s="27">
        <v>1200000.0</v>
      </c>
      <c r="F26" s="20">
        <f t="shared" si="1"/>
        <v>1200000</v>
      </c>
      <c r="G26" s="27">
        <v>200000.0</v>
      </c>
      <c r="H26" s="21">
        <f t="shared" si="2"/>
        <v>1000000</v>
      </c>
      <c r="I26" s="28">
        <v>1000000.0</v>
      </c>
      <c r="J26" s="20">
        <f t="shared" si="3"/>
        <v>0</v>
      </c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4">
        <v>45204.0</v>
      </c>
      <c r="B27" s="17"/>
      <c r="C27" s="32" t="s">
        <v>47</v>
      </c>
      <c r="D27" s="20"/>
      <c r="E27" s="20"/>
      <c r="F27" s="20">
        <f t="shared" si="1"/>
        <v>0</v>
      </c>
      <c r="G27" s="20"/>
      <c r="H27" s="21">
        <f t="shared" si="2"/>
        <v>0</v>
      </c>
      <c r="I27" s="22"/>
      <c r="J27" s="20">
        <f t="shared" si="3"/>
        <v>0</v>
      </c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4">
        <v>45235.0</v>
      </c>
      <c r="B28" s="17"/>
      <c r="C28" s="32" t="s">
        <v>48</v>
      </c>
      <c r="D28" s="20"/>
      <c r="E28" s="20"/>
      <c r="F28" s="20">
        <f t="shared" si="1"/>
        <v>0</v>
      </c>
      <c r="G28" s="20"/>
      <c r="H28" s="21">
        <f t="shared" si="2"/>
        <v>0</v>
      </c>
      <c r="I28" s="22"/>
      <c r="J28" s="20">
        <f t="shared" si="3"/>
        <v>0</v>
      </c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6"/>
      <c r="B29" s="17"/>
      <c r="C29" s="23"/>
      <c r="D29" s="20"/>
      <c r="E29" s="20"/>
      <c r="F29" s="20">
        <f t="shared" si="1"/>
        <v>0</v>
      </c>
      <c r="G29" s="20"/>
      <c r="H29" s="21">
        <f t="shared" si="2"/>
        <v>0</v>
      </c>
      <c r="I29" s="22"/>
      <c r="J29" s="20">
        <f t="shared" si="3"/>
        <v>0</v>
      </c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6"/>
      <c r="B30" s="17"/>
      <c r="C30" s="23"/>
      <c r="D30" s="20"/>
      <c r="E30" s="20"/>
      <c r="F30" s="20"/>
      <c r="G30" s="20"/>
      <c r="H30" s="21"/>
      <c r="I30" s="22"/>
      <c r="J30" s="20">
        <f t="shared" ref="J30:J33" si="4">+H30-I30</f>
        <v>0</v>
      </c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6"/>
      <c r="B31" s="17"/>
      <c r="C31" s="23"/>
      <c r="D31" s="20"/>
      <c r="E31" s="20"/>
      <c r="F31" s="20"/>
      <c r="G31" s="20"/>
      <c r="H31" s="21"/>
      <c r="I31" s="22"/>
      <c r="J31" s="20">
        <f t="shared" si="4"/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6"/>
      <c r="B32" s="17"/>
      <c r="C32" s="23"/>
      <c r="D32" s="20"/>
      <c r="E32" s="20"/>
      <c r="F32" s="20"/>
      <c r="G32" s="20"/>
      <c r="H32" s="21"/>
      <c r="I32" s="22"/>
      <c r="J32" s="20">
        <f t="shared" si="4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6"/>
      <c r="B33" s="17"/>
      <c r="C33" s="23"/>
      <c r="D33" s="20"/>
      <c r="E33" s="20"/>
      <c r="F33" s="20"/>
      <c r="G33" s="20"/>
      <c r="H33" s="21"/>
      <c r="I33" s="22"/>
      <c r="J33" s="20">
        <f t="shared" si="4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3" t="s">
        <v>49</v>
      </c>
      <c r="B34" s="34"/>
      <c r="C34" s="35"/>
      <c r="D34" s="20"/>
      <c r="E34" s="20"/>
      <c r="F34" s="36">
        <f t="shared" ref="F34:J34" si="5">SUM(F22:F33)</f>
        <v>2330000</v>
      </c>
      <c r="G34" s="36">
        <f t="shared" si="5"/>
        <v>200000</v>
      </c>
      <c r="H34" s="37">
        <f t="shared" si="5"/>
        <v>2130000</v>
      </c>
      <c r="I34" s="36">
        <f t="shared" si="5"/>
        <v>2130000</v>
      </c>
      <c r="J34" s="36">
        <f t="shared" si="5"/>
        <v>0</v>
      </c>
      <c r="K34" s="23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8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9" t="s">
        <v>50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C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