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<sst xmlns="http://schemas.openxmlformats.org/spreadsheetml/2006/main" count="49" uniqueCount="49">
  <si>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</si>
  <si>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</si>
  <si>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</si>
  <si>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</si>
  <si>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</si>
  <si>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23.60</t>
  </si>
  <si>
    <t>HỒ SƠ BỆNH NHÂN</t>
  </si>
  <si>
    <t>Họ và tên:</t>
  </si>
  <si>
    <t>TRẦN DIỆU LINH</t>
  </si>
  <si>
    <t>Năm sinh:</t>
  </si>
  <si>
    <t>Giới tính:</t>
  </si>
  <si>
    <t>Nữ</t>
  </si>
  <si>
    <t>Địa chỉ:</t>
  </si>
  <si>
    <t>P8</t>
  </si>
  <si>
    <t>Điện thoại:</t>
  </si>
  <si>
    <t>0941394965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</si>
  <si>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</si>
  <si>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</si>
  <si>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</si>
  <si>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</si>
  <si>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</si>
  <si>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</si>
  <si>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</si>
  <si>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</si>
  <si>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</si>
  <si>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</si>
  <si>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</si>
  <si>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</si>
  <si>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</si>
  <si>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</si>
  <si>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</si>
  <si>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</si>
  <si>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</si>
  <si>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</si>
  <si>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</si>
  <si>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</si>
  <si>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</si>
  <si>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</si>
  <si>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</si>
  <si>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</si>
  <si>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</si>
  <si>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</si>
  <si>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BS TH</t>
  </si>
  <si>
    <t>Hẹn</t>
  </si>
  <si>
    <t>Sứ titan</t>
  </si>
  <si>
    <t>Nội nha</t>
  </si>
  <si>
    <t>Giao hàm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</si>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</sst>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>
      <sz val="13.0"/>
      <color rgb="FF00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5" fillId="0" fontId="7" numFmtId="0" xfId="0" applyAlignment="1" applyBorder="1" applyFont="1">
      <alignment shrinkToFit="0" vertical="top" wrapText="1"/>
    </xf>
    <xf borderId="1" fillId="0" fontId="11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2" numFmtId="0" xfId="0" applyBorder="1" applyFont="1"/>
    <xf borderId="4" fillId="0" fontId="12" numFmtId="0" xfId="0" applyBorder="1" applyFont="1"/>
    <xf borderId="1" fillId="0" fontId="3" numFmtId="166" xfId="0" applyAlignment="1" applyBorder="1" applyFont="1" applyNumberFormat="1">
      <alignment shrinkToFit="0" vertical="top" wrapText="1"/>
    </xf>
    <xf borderId="1" fillId="0" fontId="9" numFmtId="166" xfId="0" applyAlignment="1" applyBorder="1" applyFont="1" applyNumberFormat="1">
      <alignment shrinkToFit="0" vertical="top" wrapText="1"/>
    </xf>
    <xf borderId="0" fillId="0" fontId="2" numFmtId="16" xfId="0" applyFont="1" applyNumberForma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29.57"/>
    <col customWidth="1" min="4" max="4" width="12.29"/>
    <col customWidth="1" min="5" max="5" width="15.57"/>
    <col customWidth="1" min="6" max="6" width="15.43"/>
    <col customWidth="1" min="7" max="7" width="15.71"/>
    <col customWidth="1" min="8" max="8" width="15.14"/>
    <col customWidth="1" min="9" max="9" width="21.71"/>
    <col customWidth="1" min="10" max="10" width="12.71"/>
    <col customWidth="1" min="11" max="11" width="9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45028.0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2004.0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7" t="s">
        <v>41</v>
      </c>
      <c r="L21" s="17" t="s">
        <v>42</v>
      </c>
      <c r="M21" s="14" t="s">
        <v>43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8">
        <v>45028.0</v>
      </c>
      <c r="B22" s="19">
        <v>11.0</v>
      </c>
      <c r="C22" s="20" t="s">
        <v>44</v>
      </c>
      <c r="D22" s="21">
        <v>1.0</v>
      </c>
      <c r="E22" s="22">
        <v>1100000.0</v>
      </c>
      <c r="F22" s="22">
        <f>E22*D22</f>
        <v>1100000</v>
      </c>
      <c r="G22" s="22"/>
      <c r="H22" s="23">
        <f t="shared" ref="H22:H28" si="1">F22-G22</f>
        <v>1100000</v>
      </c>
      <c r="I22" s="22">
        <v>1050000.0</v>
      </c>
      <c r="J22" s="22">
        <f t="shared" ref="J22:J28" si="2">H22-I22</f>
        <v>50000</v>
      </c>
      <c r="K22" s="24"/>
      <c r="L22" s="24"/>
      <c r="M22" s="2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8"/>
      <c r="B23" s="19"/>
      <c r="C23" s="20" t="s">
        <v>45</v>
      </c>
      <c r="D23" s="21">
        <v>1.0</v>
      </c>
      <c r="E23" s="22">
        <v>450000.0</v>
      </c>
      <c r="F23" s="22">
        <v>450000.0</v>
      </c>
      <c r="G23" s="22">
        <v>0.0</v>
      </c>
      <c r="H23" s="23">
        <f t="shared" si="1"/>
        <v>450000</v>
      </c>
      <c r="I23" s="22">
        <v>0.0</v>
      </c>
      <c r="J23" s="22">
        <f t="shared" si="2"/>
        <v>450000</v>
      </c>
      <c r="K23" s="24"/>
      <c r="L23" s="24"/>
      <c r="M23" s="2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8">
        <v>45031.0</v>
      </c>
      <c r="B24" s="19">
        <v>11.0</v>
      </c>
      <c r="C24" s="25" t="s">
        <v>46</v>
      </c>
      <c r="D24" s="22">
        <v>1.0</v>
      </c>
      <c r="E24" s="22">
        <v>0.0</v>
      </c>
      <c r="F24" s="22">
        <v>0.0</v>
      </c>
      <c r="G24" s="22">
        <v>0.0</v>
      </c>
      <c r="H24" s="23">
        <f t="shared" si="1"/>
        <v>0</v>
      </c>
      <c r="I24" s="26">
        <v>500000.0</v>
      </c>
      <c r="J24" s="22">
        <f t="shared" si="2"/>
        <v>-500000</v>
      </c>
      <c r="K24" s="24"/>
      <c r="L24" s="24"/>
      <c r="M24" s="2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8"/>
      <c r="B25" s="27"/>
      <c r="C25" s="8"/>
      <c r="D25" s="22"/>
      <c r="E25" s="22"/>
      <c r="F25" s="22"/>
      <c r="G25" s="22"/>
      <c r="H25" s="23">
        <f t="shared" si="1"/>
        <v>0</v>
      </c>
      <c r="I25" s="26"/>
      <c r="J25" s="22">
        <f t="shared" si="2"/>
        <v>0</v>
      </c>
      <c r="K25" s="24"/>
      <c r="L25" s="24"/>
      <c r="M25" s="24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8"/>
      <c r="B26" s="19"/>
      <c r="C26" s="24"/>
      <c r="D26" s="22"/>
      <c r="E26" s="22"/>
      <c r="F26" s="22"/>
      <c r="G26" s="22"/>
      <c r="H26" s="23">
        <f t="shared" si="1"/>
        <v>0</v>
      </c>
      <c r="I26" s="26"/>
      <c r="J26" s="22">
        <f t="shared" si="2"/>
        <v>0</v>
      </c>
      <c r="K26" s="24"/>
      <c r="L26" s="24"/>
      <c r="M26" s="24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8"/>
      <c r="B27" s="19"/>
      <c r="C27" s="24"/>
      <c r="D27" s="22"/>
      <c r="E27" s="22"/>
      <c r="F27" s="22"/>
      <c r="G27" s="22"/>
      <c r="H27" s="23">
        <f t="shared" si="1"/>
        <v>0</v>
      </c>
      <c r="I27" s="26"/>
      <c r="J27" s="22">
        <f t="shared" si="2"/>
        <v>0</v>
      </c>
      <c r="K27" s="24"/>
      <c r="L27" s="24"/>
      <c r="M27" s="2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8"/>
      <c r="B28" s="19"/>
      <c r="C28" s="24"/>
      <c r="D28" s="22"/>
      <c r="E28" s="22"/>
      <c r="F28" s="22"/>
      <c r="G28" s="22"/>
      <c r="H28" s="23">
        <f t="shared" si="1"/>
        <v>0</v>
      </c>
      <c r="I28" s="26"/>
      <c r="J28" s="22">
        <f t="shared" si="2"/>
        <v>0</v>
      </c>
      <c r="K28" s="24"/>
      <c r="L28" s="24"/>
      <c r="M28" s="2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8"/>
      <c r="B29" s="19"/>
      <c r="C29" s="24"/>
      <c r="D29" s="22"/>
      <c r="E29" s="22"/>
      <c r="F29" s="22"/>
      <c r="G29" s="22"/>
      <c r="H29" s="23"/>
      <c r="I29" s="26"/>
      <c r="J29" s="22">
        <f t="shared" ref="J29:J32" si="3">+H29-I29</f>
        <v>0</v>
      </c>
      <c r="K29" s="24"/>
      <c r="L29" s="24"/>
      <c r="M29" s="2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8"/>
      <c r="B30" s="19"/>
      <c r="C30" s="24"/>
      <c r="D30" s="22"/>
      <c r="E30" s="22"/>
      <c r="F30" s="22"/>
      <c r="G30" s="22"/>
      <c r="H30" s="23"/>
      <c r="I30" s="26"/>
      <c r="J30" s="22">
        <f t="shared" si="3"/>
        <v>0</v>
      </c>
      <c r="K30" s="24"/>
      <c r="L30" s="24"/>
      <c r="M30" s="24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8"/>
      <c r="B31" s="19"/>
      <c r="C31" s="24"/>
      <c r="D31" s="22"/>
      <c r="E31" s="22"/>
      <c r="F31" s="22"/>
      <c r="G31" s="22"/>
      <c r="H31" s="23"/>
      <c r="I31" s="26"/>
      <c r="J31" s="22">
        <f t="shared" si="3"/>
        <v>0</v>
      </c>
      <c r="K31" s="24"/>
      <c r="L31" s="24"/>
      <c r="M31" s="24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8"/>
      <c r="B32" s="19"/>
      <c r="C32" s="24"/>
      <c r="D32" s="22"/>
      <c r="E32" s="22"/>
      <c r="F32" s="22"/>
      <c r="G32" s="22"/>
      <c r="H32" s="23"/>
      <c r="I32" s="26"/>
      <c r="J32" s="22">
        <f t="shared" si="3"/>
        <v>0</v>
      </c>
      <c r="K32" s="24"/>
      <c r="L32" s="24"/>
      <c r="M32" s="2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8" t="s">
        <v>47</v>
      </c>
      <c r="B33" s="29"/>
      <c r="C33" s="29"/>
      <c r="D33" s="30"/>
      <c r="E33" s="22"/>
      <c r="F33" s="31">
        <f t="shared" ref="F33:J33" si="4">SUM(F22:F32)</f>
        <v>1550000</v>
      </c>
      <c r="G33" s="31">
        <f t="shared" si="4"/>
        <v>0</v>
      </c>
      <c r="H33" s="32">
        <f t="shared" si="4"/>
        <v>1550000</v>
      </c>
      <c r="I33" s="31">
        <f t="shared" si="4"/>
        <v>1550000</v>
      </c>
      <c r="J33" s="31">
        <f t="shared" si="4"/>
        <v>0</v>
      </c>
      <c r="K33" s="24"/>
      <c r="L33" s="24"/>
      <c r="M33" s="24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3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4" t="s">
        <v>48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D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13:K13"/>
    <mergeCell ref="A6:K6"/>
    <mergeCell ref="G5:K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