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<sst xmlns="http://schemas.openxmlformats.org/spreadsheetml/2006/main" count="48" uniqueCount="48">
  <si>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</si>
  <si>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</si>
  <si>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</si>
  <si>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</si>
  <si>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</si>
  <si>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23.64</t>
  </si>
  <si>
    <t>HỒ SƠ BỆNH NHÂN</t>
  </si>
  <si>
    <t>Họ và tên:</t>
  </si>
  <si>
    <t>NGUYỄN VẸN TOÀN</t>
  </si>
  <si>
    <t>Năm sinh:</t>
  </si>
  <si>
    <t>Giới tính:</t>
  </si>
  <si>
    <t>Nam</t>
  </si>
  <si>
    <t>Địa chỉ:</t>
  </si>
  <si>
    <t>P8</t>
  </si>
  <si>
    <t>Điện thoại:</t>
  </si>
  <si>
    <t>0919571487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</si>
  <si>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</si>
  <si>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</si>
  <si>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</si>
  <si>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</si>
  <si>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</si>
  <si>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</si>
  <si>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</si>
  <si>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</si>
  <si>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</si>
  <si>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</si>
  <si>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</si>
  <si>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</si>
  <si>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</si>
  <si>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</si>
  <si>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</si>
  <si>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</si>
  <si>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</si>
  <si>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</si>
  <si>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</si>
  <si>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</si>
  <si>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</si>
  <si>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</si>
  <si>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</si>
  <si>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</si>
  <si>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</si>
  <si>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</si>
  <si>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23. 24</t>
  </si>
  <si>
    <t>Trám</t>
  </si>
  <si>
    <t>Nhổ răng 8 mọc thẳng</t>
  </si>
  <si>
    <t>Thuốc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</si>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</sst>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434343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3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/>
    </xf>
    <xf borderId="4" fillId="0" fontId="7" numFmtId="166" xfId="0" applyAlignment="1" applyBorder="1" applyFont="1" applyNumberFormat="1">
      <alignment readingOrder="0"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11" numFmtId="166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7" numFmtId="166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0"/>
    <col customWidth="1" min="3" max="3" width="23.29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45050.0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45050.0</v>
      </c>
      <c r="B22" s="18" t="s">
        <v>42</v>
      </c>
      <c r="C22" s="19" t="s">
        <v>43</v>
      </c>
      <c r="D22" s="20">
        <v>2.0</v>
      </c>
      <c r="E22" s="21">
        <v>150000.0</v>
      </c>
      <c r="F22" s="21">
        <f t="shared" ref="F22:F32" si="1">E22*D22</f>
        <v>300000</v>
      </c>
      <c r="G22" s="21"/>
      <c r="H22" s="22">
        <f>F22-G22</f>
        <v>300000</v>
      </c>
      <c r="I22" s="21">
        <v>300000.0</v>
      </c>
      <c r="J22" s="21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>
        <v>45221.0</v>
      </c>
      <c r="B23" s="25">
        <v>28.0</v>
      </c>
      <c r="C23" s="26" t="s">
        <v>44</v>
      </c>
      <c r="D23" s="27">
        <v>1.0</v>
      </c>
      <c r="E23" s="28">
        <v>350000.0</v>
      </c>
      <c r="F23" s="21">
        <f t="shared" si="1"/>
        <v>350000</v>
      </c>
      <c r="G23" s="21">
        <v>0.0</v>
      </c>
      <c r="H23" s="22">
        <f t="shared" ref="H23:H33" si="2">+F23-G23</f>
        <v>350000</v>
      </c>
      <c r="I23" s="29">
        <v>350000.0</v>
      </c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>
        <v>45247.0</v>
      </c>
      <c r="B24" s="18"/>
      <c r="C24" s="26" t="s">
        <v>45</v>
      </c>
      <c r="D24" s="27">
        <v>1.0</v>
      </c>
      <c r="E24" s="28">
        <v>50000.0</v>
      </c>
      <c r="F24" s="21">
        <f t="shared" si="1"/>
        <v>50000</v>
      </c>
      <c r="G24" s="21"/>
      <c r="H24" s="22">
        <f t="shared" si="2"/>
        <v>50000</v>
      </c>
      <c r="I24" s="29">
        <v>50000.0</v>
      </c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30"/>
      <c r="D25" s="21"/>
      <c r="E25" s="21"/>
      <c r="F25" s="21">
        <f t="shared" si="1"/>
        <v>0</v>
      </c>
      <c r="G25" s="21"/>
      <c r="H25" s="22">
        <f t="shared" si="2"/>
        <v>0</v>
      </c>
      <c r="I25" s="31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2"/>
      <c r="C26" s="8"/>
      <c r="D26" s="21"/>
      <c r="E26" s="21"/>
      <c r="F26" s="21">
        <f t="shared" si="1"/>
        <v>0</v>
      </c>
      <c r="G26" s="21"/>
      <c r="H26" s="22">
        <f t="shared" si="2"/>
        <v>0</v>
      </c>
      <c r="I26" s="31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3"/>
      <c r="D27" s="21"/>
      <c r="E27" s="21"/>
      <c r="F27" s="21">
        <f t="shared" si="1"/>
        <v>0</v>
      </c>
      <c r="G27" s="21"/>
      <c r="H27" s="22">
        <f t="shared" si="2"/>
        <v>0</v>
      </c>
      <c r="I27" s="31"/>
      <c r="J27" s="21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>
        <f t="shared" si="1"/>
        <v>0</v>
      </c>
      <c r="G28" s="21"/>
      <c r="H28" s="22">
        <f t="shared" si="2"/>
        <v>0</v>
      </c>
      <c r="I28" s="31"/>
      <c r="J28" s="21">
        <v>0.0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ref="J29:J34" si="3">+H29-I29</f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>
        <f t="shared" si="1"/>
        <v>0</v>
      </c>
      <c r="G30" s="21"/>
      <c r="H30" s="22">
        <f t="shared" si="2"/>
        <v>0</v>
      </c>
      <c r="I30" s="21"/>
      <c r="J30" s="21">
        <f t="shared" si="3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>
        <f t="shared" si="1"/>
        <v>0</v>
      </c>
      <c r="G31" s="21"/>
      <c r="H31" s="22">
        <f t="shared" si="2"/>
        <v>0</v>
      </c>
      <c r="I31" s="22"/>
      <c r="J31" s="21">
        <f t="shared" si="3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>
        <f t="shared" si="1"/>
        <v>0</v>
      </c>
      <c r="G32" s="21"/>
      <c r="H32" s="22">
        <f t="shared" si="2"/>
        <v>0</v>
      </c>
      <c r="I32" s="21"/>
      <c r="J32" s="21">
        <f t="shared" si="3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>
        <f t="shared" si="2"/>
        <v>0</v>
      </c>
      <c r="I33" s="21"/>
      <c r="J33" s="21">
        <f t="shared" si="3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3" t="s">
        <v>46</v>
      </c>
      <c r="B34" s="34"/>
      <c r="C34" s="34"/>
      <c r="D34" s="35"/>
      <c r="E34" s="36"/>
      <c r="F34" s="37">
        <f t="shared" ref="F34:I34" si="4">SUM(F22:F33)</f>
        <v>700000</v>
      </c>
      <c r="G34" s="37">
        <f t="shared" si="4"/>
        <v>0</v>
      </c>
      <c r="H34" s="38">
        <f t="shared" si="4"/>
        <v>700000</v>
      </c>
      <c r="I34" s="37">
        <f t="shared" si="4"/>
        <v>700000</v>
      </c>
      <c r="J34" s="36">
        <f t="shared" si="3"/>
        <v>0</v>
      </c>
      <c r="K34" s="39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2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