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<sst xmlns="http://schemas.openxmlformats.org/spreadsheetml/2006/main" count="52" uniqueCount="50">
  <si>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</si>
  <si>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</si>
  <si>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</si>
  <si>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</si>
  <si>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</si>
  <si>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23.76</t>
  </si>
  <si>
    <t>HỒ SƠ BỆNH NHÂN</t>
  </si>
  <si>
    <t>Họ và tên:</t>
  </si>
  <si>
    <t>HUỲNH TUẤN VŨ</t>
  </si>
  <si>
    <t>Năm sinh:</t>
  </si>
  <si>
    <t>Giới tính:</t>
  </si>
  <si>
    <t>Nam</t>
  </si>
  <si>
    <t>Địa chỉ:</t>
  </si>
  <si>
    <t>Rau Dừa</t>
  </si>
  <si>
    <t>Điện thoại:</t>
  </si>
  <si>
    <t>0944026844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</si>
  <si>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</si>
  <si>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</si>
  <si>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</si>
  <si>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</si>
  <si>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</si>
  <si>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</si>
  <si>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</si>
  <si>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</si>
  <si>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</si>
  <si>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</si>
  <si>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</si>
  <si>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</si>
  <si>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</si>
  <si>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</si>
  <si>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</si>
  <si>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</si>
  <si>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</si>
  <si>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</si>
  <si>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</si>
  <si>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</si>
  <si>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</si>
  <si>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</si>
  <si>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</si>
  <si>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</si>
  <si>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</si>
  <si>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</si>
  <si>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Nội nha</t>
  </si>
  <si>
    <t>22-&gt;12</t>
  </si>
  <si>
    <t>Sứ KL</t>
  </si>
  <si>
    <t xml:space="preserve">Gắn răng tạm </t>
  </si>
  <si>
    <t xml:space="preserve">Gắn cứng </t>
  </si>
  <si>
    <t>0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</si>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</sst>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5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>
      <sz val="13.0"/>
      <color rgb="FF000000"/>
      <name val="Times New Roman"/>
    </font>
    <font/>
    <font>
      <sz val="15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16" xfId="0" applyAlignment="1" applyBorder="1" applyFont="1" applyNumberFormat="1">
      <alignment horizontal="center" shrinkToFit="0" vertical="center" wrapText="1"/>
    </xf>
    <xf borderId="1" fillId="0" fontId="7" numFmtId="16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quotePrefix="1" borderId="1" fillId="0" fontId="11" numFmtId="166" xfId="0" applyAlignment="1" applyBorder="1" applyFont="1" applyNumberFormat="1">
      <alignment horizontal="center" shrinkToFit="0" vertical="top" wrapText="1"/>
    </xf>
    <xf borderId="3" fillId="0" fontId="8" numFmtId="0" xfId="0" applyAlignment="1" applyBorder="1" applyFont="1">
      <alignment horizontal="center" readingOrder="0" shrinkToFit="0" vertical="top" wrapText="1"/>
    </xf>
    <xf borderId="4" fillId="0" fontId="12" numFmtId="0" xfId="0" applyBorder="1" applyFont="1"/>
    <xf borderId="5" fillId="0" fontId="12" numFmtId="0" xfId="0" applyBorder="1" applyFont="1"/>
    <xf borderId="1" fillId="0" fontId="13" numFmtId="166" xfId="0" applyAlignment="1" applyBorder="1" applyFont="1" applyNumberFormat="1">
      <alignment horizontal="center" shrinkToFit="0" vertical="top" wrapText="1"/>
    </xf>
    <xf borderId="1" fillId="0" fontId="8" numFmtId="166" xfId="0" applyAlignment="1" applyBorder="1" applyFont="1" applyNumberFormat="1">
      <alignment horizontal="center" shrinkToFit="0" vertical="top" wrapText="1"/>
    </xf>
    <xf borderId="1" fillId="0" fontId="13" numFmtId="0" xfId="0" applyAlignment="1" applyBorder="1" applyFont="1">
      <alignment horizontal="center" shrinkToFit="0" vertical="top" wrapText="1"/>
    </xf>
    <xf borderId="0" fillId="0" fontId="13" numFmtId="0" xfId="0" applyFont="1"/>
    <xf borderId="0" fillId="0" fontId="2" numFmtId="16" xfId="0" applyFont="1" applyNumberForma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3" max="3" width="29.57"/>
    <col customWidth="1" min="4" max="4" width="12.29"/>
    <col customWidth="1" min="5" max="5" width="15.57"/>
    <col customWidth="1" min="6" max="6" width="15.43"/>
    <col customWidth="1" min="7" max="7" width="15.71"/>
    <col customWidth="1" min="8" max="9" width="16.71"/>
    <col customWidth="1" min="10" max="10" width="10.71"/>
    <col customWidth="1" min="11" max="11" width="6.0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45062.0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10">
        <v>2004.0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6" t="s">
        <v>38</v>
      </c>
      <c r="I21" s="14" t="s">
        <v>39</v>
      </c>
      <c r="J21" s="14" t="s">
        <v>40</v>
      </c>
      <c r="K21" s="14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45062.0</v>
      </c>
      <c r="B22" s="18">
        <v>21.0</v>
      </c>
      <c r="C22" s="19" t="s">
        <v>42</v>
      </c>
      <c r="D22" s="20">
        <v>1.0</v>
      </c>
      <c r="E22" s="20">
        <v>450000.0</v>
      </c>
      <c r="F22" s="20">
        <f t="shared" ref="F22:F23" si="1">E22*D22</f>
        <v>450000</v>
      </c>
      <c r="G22" s="20"/>
      <c r="H22" s="21">
        <f>F22-G22</f>
        <v>450000</v>
      </c>
      <c r="I22" s="20">
        <v>450000.0</v>
      </c>
      <c r="J22" s="20">
        <v>0.0</v>
      </c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>
        <v>45062.0</v>
      </c>
      <c r="B23" s="23" t="s">
        <v>43</v>
      </c>
      <c r="C23" s="19" t="s">
        <v>44</v>
      </c>
      <c r="D23" s="20">
        <v>4.0</v>
      </c>
      <c r="E23" s="20">
        <v>700000.0</v>
      </c>
      <c r="F23" s="20">
        <f t="shared" si="1"/>
        <v>2800000</v>
      </c>
      <c r="G23" s="20">
        <v>0.0</v>
      </c>
      <c r="H23" s="21">
        <v>2800000.0</v>
      </c>
      <c r="I23" s="20">
        <v>1550000.0</v>
      </c>
      <c r="J23" s="20">
        <v>0.0</v>
      </c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>
        <v>45064.0</v>
      </c>
      <c r="B24" s="24" t="s">
        <v>43</v>
      </c>
      <c r="C24" s="19" t="s">
        <v>45</v>
      </c>
      <c r="D24" s="20"/>
      <c r="E24" s="20"/>
      <c r="F24" s="20"/>
      <c r="G24" s="20"/>
      <c r="H24" s="21"/>
      <c r="I24" s="25">
        <v>1250000.0</v>
      </c>
      <c r="J24" s="20">
        <v>0.0</v>
      </c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>
        <v>45067.0</v>
      </c>
      <c r="B25" s="18" t="s">
        <v>43</v>
      </c>
      <c r="C25" s="26" t="s">
        <v>46</v>
      </c>
      <c r="D25" s="20"/>
      <c r="E25" s="20"/>
      <c r="F25" s="20"/>
      <c r="G25" s="20"/>
      <c r="H25" s="21"/>
      <c r="I25" s="27" t="s">
        <v>47</v>
      </c>
      <c r="J25" s="20">
        <v>0.0</v>
      </c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18"/>
      <c r="C26" s="19"/>
      <c r="D26" s="20"/>
      <c r="E26" s="20"/>
      <c r="F26" s="20"/>
      <c r="G26" s="20"/>
      <c r="H26" s="21"/>
      <c r="I26" s="25"/>
      <c r="J26" s="20">
        <v>0.0</v>
      </c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18"/>
      <c r="C27" s="26"/>
      <c r="D27" s="20"/>
      <c r="E27" s="20"/>
      <c r="F27" s="20"/>
      <c r="G27" s="20"/>
      <c r="H27" s="21"/>
      <c r="I27" s="25"/>
      <c r="J27" s="20">
        <v>0.0</v>
      </c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18"/>
      <c r="C28" s="26"/>
      <c r="D28" s="20"/>
      <c r="E28" s="20"/>
      <c r="F28" s="20"/>
      <c r="G28" s="20"/>
      <c r="H28" s="21"/>
      <c r="I28" s="25"/>
      <c r="J28" s="20">
        <v>0.0</v>
      </c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18"/>
      <c r="C29" s="26"/>
      <c r="D29" s="20"/>
      <c r="E29" s="20"/>
      <c r="F29" s="20"/>
      <c r="G29" s="20"/>
      <c r="H29" s="21"/>
      <c r="I29" s="20"/>
      <c r="J29" s="20">
        <f t="shared" ref="J29:J33" si="2">+H29-I29</f>
        <v>0</v>
      </c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26"/>
      <c r="D30" s="20"/>
      <c r="E30" s="20"/>
      <c r="F30" s="20"/>
      <c r="G30" s="20"/>
      <c r="H30" s="21"/>
      <c r="I30" s="20"/>
      <c r="J30" s="20">
        <f t="shared" si="2"/>
        <v>0</v>
      </c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26"/>
      <c r="D31" s="20"/>
      <c r="E31" s="20"/>
      <c r="F31" s="20"/>
      <c r="G31" s="20"/>
      <c r="H31" s="21"/>
      <c r="I31" s="21"/>
      <c r="J31" s="20">
        <f t="shared" si="2"/>
        <v>0</v>
      </c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26"/>
      <c r="D32" s="20"/>
      <c r="E32" s="20"/>
      <c r="F32" s="20"/>
      <c r="G32" s="20"/>
      <c r="H32" s="21"/>
      <c r="I32" s="20"/>
      <c r="J32" s="20">
        <f t="shared" si="2"/>
        <v>0</v>
      </c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18"/>
      <c r="C33" s="26"/>
      <c r="D33" s="20"/>
      <c r="E33" s="20"/>
      <c r="F33" s="20"/>
      <c r="G33" s="20"/>
      <c r="H33" s="21"/>
      <c r="I33" s="20"/>
      <c r="J33" s="20">
        <f t="shared" si="2"/>
        <v>0</v>
      </c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8" t="s">
        <v>48</v>
      </c>
      <c r="B34" s="29"/>
      <c r="C34" s="29"/>
      <c r="D34" s="30"/>
      <c r="E34" s="31"/>
      <c r="F34" s="32">
        <f t="shared" ref="F34:J34" si="3">SUM(F22:F33)</f>
        <v>3250000</v>
      </c>
      <c r="G34" s="32">
        <f t="shared" si="3"/>
        <v>0</v>
      </c>
      <c r="H34" s="32">
        <f t="shared" si="3"/>
        <v>3250000</v>
      </c>
      <c r="I34" s="32">
        <f t="shared" si="3"/>
        <v>3250000</v>
      </c>
      <c r="J34" s="32">
        <f t="shared" si="3"/>
        <v>0</v>
      </c>
      <c r="K34" s="33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5.75" customHeight="1">
      <c r="A35" s="3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6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