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F22" i="1" l="1"/>
  <c r="F23" i="1"/>
  <c r="B8" i="1" l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<sst xmlns="http://schemas.openxmlformats.org/spreadsheetml/2006/main" count="40" uniqueCount="40">
  <si>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</si>
  <si>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</si>
  <si>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</si>
  <si>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</si>
  <si>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</si>
  <si>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</si>
  <si>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</si>
  <si>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</si>
  <si>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</si>
  <si>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</si>
  <si>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</si>
  <si>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</si>
  <si>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</si>
  <si>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</si>
  <si>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</si>
  <si>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</si>
  <si>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</si>
  <si>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</si>
  <si>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</si>
  <si>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</si>
  <si>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</si>
  <si>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</si>
  <si>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</si>
  <si>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</si>
  <si>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</si>
  <si>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</si>
  <si>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</si>
  <si>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</si>
  <si>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</si>
  <si>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</si>
  <si>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</si>
  <si>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</si>
  <si>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</si>
  <si>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</si>
  <si>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</si>
  <si>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</si>
  <si>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</si>
  <si>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</si>
  <si>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>Thuốc</t>
  </si>
  <si>
    <t>0945872270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</si>
</sst>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₫_-;\-* #,##0\ _₫_-;_-* &quot;-&quot;??\ _₫_-;_-@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4" fillId="0" borderId="0" xfId="0" applyFont="1"/>
    <xf numFmtId="0" fontId="6" fillId="0" borderId="0" xfId="0" applyFont="1" applyAlignment="1">
      <alignment vertical="top" wrapText="1"/>
    </xf>
    <xf numFmtId="0" fontId="8" fillId="0" borderId="0" xfId="0" applyFont="1"/>
    <xf numFmtId="0" fontId="5" fillId="0" borderId="0" xfId="0" applyFont="1" applyAlignment="1"/>
    <xf numFmtId="0" fontId="5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1" xfId="0" applyNumberFormat="1" applyFont="1" applyBorder="1" applyAlignment="1">
      <alignment vertical="top" wrapText="1"/>
    </xf>
    <xf numFmtId="164" fontId="10" fillId="0" borderId="1" xfId="0" applyNumberFormat="1" applyFont="1" applyBorder="1" applyAlignment="1">
      <alignment vertical="top" wrapText="1"/>
    </xf>
    <xf numFmtId="0" fontId="11" fillId="0" borderId="0" xfId="0" applyFont="1"/>
    <xf numFmtId="0" fontId="15" fillId="0" borderId="0" xfId="0" applyFont="1"/>
    <xf numFmtId="164" fontId="8" fillId="0" borderId="4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14" fontId="8" fillId="0" borderId="1" xfId="0" applyNumberFormat="1" applyFont="1" applyBorder="1" applyAlignment="1">
      <alignment vertical="top" wrapText="1"/>
    </xf>
    <xf numFmtId="0" fontId="16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top" wrapText="1"/>
    </xf>
    <xf numFmtId="164" fontId="18" fillId="0" borderId="1" xfId="0" applyNumberFormat="1" applyFont="1" applyBorder="1" applyAlignment="1">
      <alignment vertical="top" wrapText="1"/>
    </xf>
    <xf numFmtId="164" fontId="19" fillId="0" borderId="1" xfId="0" applyNumberFormat="1" applyFont="1" applyBorder="1" applyAlignment="1">
      <alignment vertical="top" wrapText="1"/>
    </xf>
    <xf numFmtId="0" fontId="4" fillId="0" borderId="0" xfId="0" quotePrefix="1" applyFont="1"/>
    <xf numFmtId="0" fontId="8" fillId="0" borderId="3" xfId="0" applyFont="1" applyBorder="1" applyAlignment="1">
      <alignment horizontal="center" vertical="center" wrapText="1"/>
    </xf>
    <xf numFmtId="16" fontId="4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164" fontId="8" fillId="0" borderId="1" xfId="0" quotePrefix="1" applyNumberFormat="1" applyFont="1" applyBorder="1" applyAlignment="1">
      <alignment vertical="top" wrapText="1"/>
    </xf>
    <xf numFmtId="0" fontId="2" fillId="0" borderId="0" xfId="0" applyFont="1" applyFill="1" applyBorder="1" applyAlignment="1"/>
    <xf numFmtId="164" fontId="10" fillId="0" borderId="1" xfId="0" quotePrefix="1" applyNumberFormat="1" applyFont="1" applyBorder="1" applyAlignment="1">
      <alignment vertical="top" wrapText="1"/>
    </xf>
    <xf numFmtId="164" fontId="10" fillId="0" borderId="1" xfId="0" quotePrefix="1" applyNumberFormat="1" applyFont="1" applyBorder="1" applyAlignment="1">
      <alignment horizontal="center" vertical="top" wrapText="1"/>
    </xf>
    <xf numFmtId="164" fontId="18" fillId="0" borderId="1" xfId="0" quotePrefix="1" applyNumberFormat="1" applyFont="1" applyBorder="1" applyAlignment="1">
      <alignment vertical="top" wrapText="1"/>
    </xf>
    <xf numFmtId="1" fontId="8" fillId="0" borderId="3" xfId="0" applyNumberFormat="1" applyFont="1" applyBorder="1" applyAlignment="1">
      <alignment horizontal="center" vertical="center" wrapText="1"/>
    </xf>
    <xf numFmtId="1" fontId="20" fillId="0" borderId="0" xfId="0" applyNumberFormat="1" applyFont="1" applyAlignment="1">
      <alignment horizontal="center"/>
    </xf>
    <xf numFmtId="0" fontId="4" fillId="0" borderId="6" xfId="0" applyFont="1" applyBorder="1" applyAlignment="1">
      <alignment vertical="top" wrapText="1"/>
    </xf>
    <xf numFmtId="164" fontId="8" fillId="0" borderId="3" xfId="0" applyNumberFormat="1" applyFont="1" applyBorder="1" applyAlignment="1">
      <alignment vertical="top" wrapText="1"/>
    </xf>
    <xf numFmtId="164" fontId="8" fillId="0" borderId="5" xfId="0" applyNumberFormat="1" applyFont="1" applyBorder="1" applyAlignment="1">
      <alignment vertical="top" wrapText="1"/>
    </xf>
    <xf numFmtId="164" fontId="10" fillId="0" borderId="6" xfId="0" applyNumberFormat="1" applyFont="1" applyBorder="1" applyAlignment="1">
      <alignment vertical="top" wrapText="1"/>
    </xf>
    <xf numFmtId="0" fontId="20" fillId="0" borderId="2" xfId="0" applyFont="1" applyBorder="1" applyAlignment="1">
      <alignment vertical="center"/>
    </xf>
    <xf numFmtId="0" fontId="1" fillId="0" borderId="2" xfId="0" applyFont="1" applyBorder="1" applyAlignment="1"/>
    <xf numFmtId="14" fontId="20" fillId="0" borderId="0" xfId="0" applyNumberFormat="1" applyFont="1" applyAlignment="1"/>
    <xf numFmtId="0" fontId="8" fillId="0" borderId="0" xfId="0" applyFont="1" applyAlignment="1">
      <alignment horizontal="left" vertical="top" wrapText="1"/>
    </xf>
    <xf numFmtId="0" fontId="0" fillId="0" borderId="0" xfId="0" applyFont="1" applyAlignment="1"/>
    <xf numFmtId="0" fontId="16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23.91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23.92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23.93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23.94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23.95</v>
          </cell>
          <cell r="B96" t="str">
            <v>Nguyễn Thị Tuyết Trang</v>
          </cell>
          <cell r="C96">
            <v>1980</v>
          </cell>
          <cell r="D96" t="str">
            <v>P8 (Long Xuyên)</v>
          </cell>
          <cell r="E96" t="str">
            <v>Nữ</v>
          </cell>
          <cell r="F96" t="str">
            <v>0949450470</v>
          </cell>
        </row>
        <row r="97">
          <cell r="A97">
            <v>23.96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23.97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23.98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23.99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>
            <v>23.1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23.100999999999999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23.102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23.103000000000002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24.039999999994599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24.049999999994501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24.0599999999998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24.069999999999801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24.079999999999799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24.089999999999801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>
            <v>24.099999999999799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24.1099999999998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24.119999999999798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24.1299999999998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24.139999999999802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24.1499999999998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24.159999999999801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24.169999999999799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24.179999999999801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24.189999999999799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>
            <v>24.1999999999998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24.209999999999798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24.2199999999998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24.229999999999801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24.239999999999799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24.249999999999801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24.259999999999799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24.269999999999801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24.279999999999799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24.2899999999998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>
            <v>24.299999999999802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" workbookViewId="0">
      <selection activeCell="H23" sqref="H23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7.7109375" customWidth="1"/>
    <col min="7" max="7" width="15.7109375" customWidth="1"/>
    <col min="8" max="8" width="18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42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42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43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43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11">
        <v>23.99</v>
      </c>
      <c r="C5" s="1"/>
      <c r="D5" s="1"/>
      <c r="E5" s="1"/>
      <c r="F5" s="1"/>
      <c r="G5" s="44" t="s">
        <v>5</v>
      </c>
      <c r="H5" s="39"/>
      <c r="I5" s="39"/>
      <c r="J5" s="39"/>
      <c r="K5" s="3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41"/>
      <c r="B6" s="39"/>
      <c r="C6" s="39"/>
      <c r="D6" s="39"/>
      <c r="E6" s="39"/>
      <c r="F6" s="39"/>
      <c r="G6" s="39"/>
      <c r="H6" s="39"/>
      <c r="I6" s="39"/>
      <c r="J6" s="39"/>
      <c r="K6" s="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>Phạm Văn Công</v>
      </c>
      <c r="C8" s="1"/>
      <c r="D8" s="1"/>
      <c r="E8" s="1"/>
      <c r="F8" s="1" t="s">
        <v>7</v>
      </c>
      <c r="G8" s="1">
        <f>IFERROR(VLOOKUP(B5,'[1]theo dõi số'!$A$2:$F$600,3,0),0)</f>
        <v>0</v>
      </c>
      <c r="H8" s="1"/>
      <c r="I8" s="1"/>
      <c r="J8" s="1" t="s">
        <v>8</v>
      </c>
      <c r="K8" s="1" t="str">
        <f>IFERROR(VLOOKUP(B5,'[1]theo dõi số'!$A$2:$F$600,5,0),0)</f>
        <v>Nam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P8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20" t="s">
        <v>39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8" t="s">
        <v>13</v>
      </c>
      <c r="B13" s="39"/>
      <c r="C13" s="39"/>
      <c r="D13" s="39"/>
      <c r="E13" s="1"/>
      <c r="F13" s="1"/>
      <c r="G13" s="38" t="s">
        <v>14</v>
      </c>
      <c r="H13" s="39"/>
      <c r="I13" s="39"/>
      <c r="J13" s="39"/>
      <c r="K13" s="3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8" t="s">
        <v>15</v>
      </c>
      <c r="B14" s="39"/>
      <c r="C14" s="39"/>
      <c r="D14" s="39"/>
      <c r="E14" s="1"/>
      <c r="F14" s="1"/>
      <c r="G14" s="38" t="s">
        <v>16</v>
      </c>
      <c r="H14" s="39"/>
      <c r="I14" s="39"/>
      <c r="J14" s="39"/>
      <c r="K14" s="3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8" t="s">
        <v>17</v>
      </c>
      <c r="B15" s="39"/>
      <c r="C15" s="39"/>
      <c r="D15" s="39"/>
      <c r="E15" s="1"/>
      <c r="F15" s="1"/>
      <c r="G15" s="38" t="s">
        <v>18</v>
      </c>
      <c r="H15" s="39"/>
      <c r="I15" s="39"/>
      <c r="J15" s="39"/>
      <c r="K15" s="3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8" t="s">
        <v>19</v>
      </c>
      <c r="B16" s="39"/>
      <c r="C16" s="39"/>
      <c r="D16" s="39"/>
      <c r="E16" s="1"/>
      <c r="F16" s="1"/>
      <c r="G16" s="38" t="s">
        <v>20</v>
      </c>
      <c r="H16" s="39"/>
      <c r="I16" s="39"/>
      <c r="J16" s="39"/>
      <c r="K16" s="3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40" t="s">
        <v>21</v>
      </c>
      <c r="B17" s="39"/>
      <c r="C17" s="39"/>
      <c r="D17" s="39"/>
      <c r="E17" s="1"/>
      <c r="F17" s="1"/>
      <c r="G17" s="38" t="s">
        <v>22</v>
      </c>
      <c r="H17" s="39"/>
      <c r="I17" s="39"/>
      <c r="J17" s="39"/>
      <c r="K17" s="3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8" t="s">
        <v>23</v>
      </c>
      <c r="B18" s="39"/>
      <c r="C18" s="39"/>
      <c r="D18" s="39"/>
      <c r="E18" s="1"/>
      <c r="F18" s="1"/>
      <c r="G18" s="38" t="s">
        <v>24</v>
      </c>
      <c r="H18" s="39"/>
      <c r="I18" s="39"/>
      <c r="J18" s="39"/>
      <c r="K18" s="3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3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4">
        <v>45106</v>
      </c>
      <c r="B22" s="16"/>
      <c r="C22" s="36" t="s">
        <v>38</v>
      </c>
      <c r="D22" s="12">
        <v>1</v>
      </c>
      <c r="E22" s="8">
        <v>50000</v>
      </c>
      <c r="F22" s="8">
        <f>E22*D22</f>
        <v>50000</v>
      </c>
      <c r="G22" s="8"/>
      <c r="H22" s="8">
        <v>50000</v>
      </c>
      <c r="I22" s="28"/>
      <c r="J22" s="26">
        <v>0</v>
      </c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3">
      <c r="A23" s="37"/>
      <c r="B23" s="29"/>
      <c r="C23" s="36"/>
      <c r="D23" s="12"/>
      <c r="E23" s="8"/>
      <c r="F23" s="8">
        <f>E23*D23</f>
        <v>0</v>
      </c>
      <c r="G23" s="8"/>
      <c r="H23" s="9"/>
      <c r="I23" s="18"/>
      <c r="J23" s="8">
        <v>0</v>
      </c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4"/>
      <c r="B24" s="30"/>
      <c r="C24" s="36"/>
      <c r="D24" s="12"/>
      <c r="E24" s="8"/>
      <c r="F24" s="8"/>
      <c r="G24" s="8"/>
      <c r="H24" s="9"/>
      <c r="I24" s="9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4"/>
      <c r="B25" s="21"/>
      <c r="C25" s="31"/>
      <c r="D25" s="8"/>
      <c r="E25" s="8"/>
      <c r="F25" s="8"/>
      <c r="G25" s="8"/>
      <c r="H25" s="9"/>
      <c r="I25" s="27"/>
      <c r="J25" s="24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4"/>
      <c r="B26" s="23"/>
      <c r="C26" s="25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4"/>
      <c r="B27" s="29"/>
      <c r="C27" s="7"/>
      <c r="D27" s="8"/>
      <c r="E27" s="8"/>
      <c r="F27" s="8"/>
      <c r="G27" s="8"/>
      <c r="H27" s="8"/>
      <c r="I27" s="8"/>
      <c r="J27" s="9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21"/>
      <c r="C28" s="7"/>
      <c r="D28" s="8"/>
      <c r="E28" s="24"/>
      <c r="F28" s="8"/>
      <c r="G28" s="8"/>
      <c r="H28" s="8"/>
      <c r="I28" s="33"/>
      <c r="J28" s="9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4"/>
      <c r="B29" s="15"/>
      <c r="C29" s="7"/>
      <c r="D29" s="8"/>
      <c r="E29" s="8"/>
      <c r="F29" s="8"/>
      <c r="G29" s="8"/>
      <c r="H29" s="32"/>
      <c r="I29" s="35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4"/>
      <c r="B30" s="15"/>
      <c r="C30" s="7"/>
      <c r="D30" s="8"/>
      <c r="E30" s="8"/>
      <c r="F30" s="8"/>
      <c r="G30" s="8"/>
      <c r="H30" s="9"/>
      <c r="I30" s="34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4"/>
      <c r="B31" s="15"/>
      <c r="C31" s="17"/>
      <c r="D31" s="8"/>
      <c r="E31" s="8"/>
      <c r="F31" s="8"/>
      <c r="G31" s="8"/>
      <c r="H31" s="9"/>
      <c r="I31" s="19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4"/>
      <c r="B32" s="15"/>
      <c r="C32" s="17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5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6:K6"/>
    <mergeCell ref="G13:K13"/>
    <mergeCell ref="A1:K1"/>
    <mergeCell ref="A2:K2"/>
    <mergeCell ref="A3:K3"/>
    <mergeCell ref="A4:K4"/>
    <mergeCell ref="G5:K5"/>
    <mergeCell ref="A13:D13"/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cp:lastPrinted>2023-08-23T12:09:27Z</cp:lastPrinted>
  <dcterms:created xsi:type="dcterms:W3CDTF">2023-08-07T09:30:44Z</dcterms:created>
  <dcterms:modified xsi:type="dcterms:W3CDTF">2023-09-24T09:32:55Z</dcterms:modified>
</cp:coreProperties>
</file>