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J73" i="1"/>
  <c r="I73"/>
  <c r="H73"/>
  <c r="J72"/>
  <c r="H72"/>
  <c r="J71"/>
  <c r="H71"/>
  <c r="J70"/>
  <c r="H70"/>
  <c r="J69"/>
  <c r="H69"/>
  <c r="J68"/>
  <c r="H68"/>
  <c r="J67"/>
  <c r="H67"/>
  <c r="J66"/>
  <c r="H66"/>
  <c r="J65"/>
  <c r="H65"/>
  <c r="J64"/>
  <c r="H64"/>
  <c r="J63"/>
  <c r="H63"/>
  <c r="J62"/>
  <c r="H62"/>
  <c r="J61"/>
  <c r="H61"/>
  <c r="J60"/>
  <c r="H60"/>
  <c r="J59"/>
  <c r="H59"/>
  <c r="J58"/>
  <c r="H58"/>
  <c r="J57"/>
  <c r="H57"/>
  <c r="J56"/>
  <c r="H56"/>
  <c r="J55"/>
  <c r="H55"/>
  <c r="J54"/>
  <c r="H54"/>
  <c r="J53"/>
  <c r="H53"/>
  <c r="J52"/>
  <c r="H52"/>
  <c r="J51"/>
  <c r="H51"/>
  <c r="J50"/>
  <c r="H50"/>
  <c r="J49"/>
  <c r="H49"/>
  <c r="J48"/>
  <c r="H48"/>
  <c r="J47"/>
  <c r="H47"/>
  <c r="J46"/>
  <c r="H46"/>
  <c r="J45"/>
  <c r="H45"/>
  <c r="J44"/>
  <c r="H44"/>
  <c r="J43"/>
  <c r="H43"/>
  <c r="J42"/>
  <c r="H42"/>
  <c r="N41"/>
  <c r="M41"/>
  <c r="J41"/>
  <c r="H41"/>
  <c r="N40"/>
  <c r="M40"/>
  <c r="J40"/>
  <c r="H40"/>
  <c r="N39"/>
  <c r="M39"/>
  <c r="J39"/>
  <c r="H39"/>
  <c r="H35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</calcChain>
</file>

<file path=xl/sharedStrings.xml><?xml version="1.0" encoding="utf-8"?>
<sst xmlns="http://schemas.openxmlformats.org/spreadsheetml/2006/main" count="240" uniqueCount="96">
  <si>
    <t xml:space="preserve">  2014年</t>
  </si>
  <si>
    <t>2015年</t>
  </si>
  <si>
    <t>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</si>
  <si>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</si>
  <si>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</si>
  <si>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</si>
  <si>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</si>
  <si>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</si>
  <si>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</si>
  <si>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</si>
  <si>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</si>
  <si>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</si>
  <si>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</si>
  <si>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</si>
  <si>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</si>
  <si>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85-120</t>
  </si>
  <si>
    <t>年份</t>
  </si>
  <si>
    <t>参保人数</t>
  </si>
  <si>
    <t>在职人数</t>
  </si>
  <si>
    <t xml:space="preserve"> 退休人数 </t>
  </si>
  <si>
    <t xml:space="preserve"> 在职离退比</t>
  </si>
  <si>
    <t xml:space="preserve">  增长率</t>
  </si>
  <si>
    <t>年龄段</t>
  </si>
  <si>
    <t>性别</t>
  </si>
  <si>
    <t>人数</t>
  </si>
  <si>
    <t>总人数</t>
  </si>
  <si>
    <t>所占比例</t>
  </si>
  <si>
    <t xml:space="preserve"> 新增人数</t>
  </si>
  <si>
    <t xml:space="preserve"> 现存人数</t>
  </si>
  <si>
    <t xml:space="preserve"> 总人数</t>
  </si>
  <si>
    <t>2016年</t>
  </si>
  <si>
    <t>退休人数</t>
  </si>
  <si>
    <t>在职离退比</t>
  </si>
  <si>
    <t>2015</t>
  </si>
  <si>
    <t>(0-25)</t>
  </si>
  <si>
    <t>1</t>
  </si>
  <si>
    <t>9883</t>
  </si>
  <si>
    <t>460223</t>
  </si>
  <si>
    <t xml:space="preserve">0.02
</t>
  </si>
  <si>
    <t>(25-30)</t>
  </si>
  <si>
    <t>25330</t>
  </si>
  <si>
    <t xml:space="preserve">0.06
</t>
  </si>
  <si>
    <t>(30-35)</t>
  </si>
  <si>
    <t>20767</t>
  </si>
  <si>
    <t xml:space="preserve">0.05
</t>
  </si>
  <si>
    <t>总数</t>
  </si>
  <si>
    <t>(35-40)</t>
  </si>
  <si>
    <t>18162</t>
  </si>
  <si>
    <t xml:space="preserve">0.04
</t>
  </si>
  <si>
    <t>(40-45)</t>
  </si>
  <si>
    <t>28088</t>
  </si>
  <si>
    <t>(45-50)</t>
  </si>
  <si>
    <t>27140</t>
  </si>
  <si>
    <t>(50-55)</t>
  </si>
  <si>
    <t>25383</t>
  </si>
  <si>
    <t>(55-60)</t>
  </si>
  <si>
    <t>19096</t>
  </si>
  <si>
    <t>(60-65)</t>
  </si>
  <si>
    <t>20956</t>
  </si>
  <si>
    <t>(65-70)</t>
  </si>
  <si>
    <t>16071</t>
  </si>
  <si>
    <t xml:space="preserve">0.03
</t>
  </si>
  <si>
    <t>(70-75)</t>
  </si>
  <si>
    <t>11969</t>
  </si>
  <si>
    <t>(75-80)</t>
  </si>
  <si>
    <t>9313</t>
  </si>
  <si>
    <t>(80-85)</t>
  </si>
  <si>
    <t>6275</t>
  </si>
  <si>
    <t xml:space="preserve">0.01
</t>
  </si>
  <si>
    <t>(85-90)</t>
  </si>
  <si>
    <t>3277</t>
  </si>
  <si>
    <t>(90-95)</t>
  </si>
  <si>
    <t>783</t>
  </si>
  <si>
    <t xml:space="preserve">0.0
</t>
  </si>
  <si>
    <t>(95-100)</t>
  </si>
  <si>
    <t>159</t>
  </si>
  <si>
    <t>(100-120)</t>
  </si>
  <si>
    <t>21</t>
  </si>
  <si>
    <t>2</t>
  </si>
  <si>
    <t>12701</t>
  </si>
  <si>
    <t>28175</t>
  </si>
  <si>
    <t>20546</t>
  </si>
  <si>
    <t>17340</t>
  </si>
  <si>
    <t>25534</t>
  </si>
  <si>
    <t>23829</t>
  </si>
  <si>
    <t>20590</t>
  </si>
  <si>
    <t>17451</t>
  </si>
  <si>
    <t>19636</t>
  </si>
  <si>
    <t>11061</t>
  </si>
  <si>
    <t>7521</t>
  </si>
  <si>
    <t>6197</t>
  </si>
  <si>
    <t>4315</t>
  </si>
  <si>
    <t>2027</t>
  </si>
  <si>
    <t>515</t>
  </si>
  <si>
    <t>105</t>
  </si>
  <si>
    <t>7</t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</si>
</sst>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NumberFormat="1" applyFont="1" applyBorder="1" applyAlignment="1">
      <alignment horizontal="left" vertical="center" wrapText="1"/>
    </xf>
    <xf numFmtId="176" fontId="1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T111"/>
  <sheetViews>
    <sheetView tabSelected="1" topLeftCell="A25" workbookViewId="0">
      <selection activeCell="K38" sqref="K38:K72"/>
    </sheetView>
  </sheetViews>
  <sheetFormatPr defaultRowHeight="13.5"/>
  <cols>
    <col min="2" max="2" width="9" style="1"/>
    <col min="3" max="3" width="10.5" style="1" customWidth="1"/>
    <col min="4" max="4" width="12.125" style="1" customWidth="1"/>
    <col min="6" max="6" width="11.75" customWidth="1"/>
    <col min="7" max="7" width="11.125" customWidth="1"/>
    <col min="8" max="8" width="10.375" customWidth="1"/>
    <col min="9" max="9" width="9.75" customWidth="1"/>
    <col min="13" max="13" width="14.75" customWidth="1"/>
    <col min="14" max="14" width="16.75" customWidth="1"/>
    <col min="15" max="15" width="11.875" customWidth="1"/>
  </cols>
  <sheetData>
    <row r="3" spans="2:8">
      <c r="B3" s="2"/>
      <c r="C3" s="17">
        <v>2014</v>
      </c>
      <c r="D3" s="17"/>
      <c r="E3" s="17">
        <v>2015</v>
      </c>
      <c r="F3" s="17"/>
      <c r="G3" s="2" t="s">
        <v>0</v>
      </c>
      <c r="H3" s="2" t="s">
        <v>1</v>
      </c>
    </row>
    <row r="4" spans="2:8">
      <c r="B4" s="2" t="s">
        <v>2</v>
      </c>
      <c r="C4" s="2">
        <v>11193</v>
      </c>
      <c r="D4" s="2">
        <v>12849</v>
      </c>
      <c r="E4" s="2">
        <v>9883</v>
      </c>
      <c r="F4" s="2">
        <v>12701</v>
      </c>
      <c r="G4" s="2">
        <f>SUM(C4,D4)</f>
        <v>24042</v>
      </c>
      <c r="H4" s="2">
        <f>SUM(E4,F4)</f>
        <v>22584</v>
      </c>
    </row>
    <row r="5" spans="2:8">
      <c r="B5" s="2" t="s">
        <v>3</v>
      </c>
      <c r="C5" s="2">
        <v>25429</v>
      </c>
      <c r="D5" s="2">
        <v>26810</v>
      </c>
      <c r="E5" s="2">
        <v>25330</v>
      </c>
      <c r="F5" s="2">
        <v>28175</v>
      </c>
      <c r="G5" s="2">
        <f t="shared" ref="G5:G17" si="0">SUM(C5,D5)</f>
        <v>52239</v>
      </c>
      <c r="H5" s="2">
        <f>SUM(E5,F5)</f>
        <v>53505</v>
      </c>
    </row>
    <row r="6" spans="2:8">
      <c r="B6" s="2" t="s">
        <v>4</v>
      </c>
      <c r="C6" s="2">
        <v>20344</v>
      </c>
      <c r="D6" s="2">
        <v>19258</v>
      </c>
      <c r="E6" s="2">
        <v>20767</v>
      </c>
      <c r="F6" s="2">
        <v>20546</v>
      </c>
      <c r="G6" s="2">
        <f t="shared" si="0"/>
        <v>39602</v>
      </c>
      <c r="H6" s="2">
        <f t="shared" ref="H6:H17" si="1">SUM(E6,F6)</f>
        <v>41313</v>
      </c>
    </row>
    <row r="7" spans="2:8">
      <c r="B7" s="2" t="s">
        <v>5</v>
      </c>
      <c r="C7" s="2">
        <v>21190</v>
      </c>
      <c r="D7" s="3">
        <v>19182</v>
      </c>
      <c r="E7" s="2">
        <v>18162</v>
      </c>
      <c r="F7" s="2">
        <v>17340</v>
      </c>
      <c r="G7" s="2">
        <f t="shared" si="0"/>
        <v>40372</v>
      </c>
      <c r="H7" s="2">
        <f t="shared" si="1"/>
        <v>35502</v>
      </c>
    </row>
    <row r="8" spans="2:8">
      <c r="B8" s="2" t="s">
        <v>6</v>
      </c>
      <c r="C8" s="2">
        <v>29473</v>
      </c>
      <c r="D8" s="2">
        <v>25485</v>
      </c>
      <c r="E8" s="2">
        <v>28088</v>
      </c>
      <c r="F8" s="2">
        <v>25534</v>
      </c>
      <c r="G8" s="2">
        <f t="shared" si="0"/>
        <v>54958</v>
      </c>
      <c r="H8" s="2">
        <f t="shared" si="1"/>
        <v>53622</v>
      </c>
    </row>
    <row r="9" spans="2:8">
      <c r="B9" s="2" t="s">
        <v>7</v>
      </c>
      <c r="C9" s="2">
        <v>27654</v>
      </c>
      <c r="D9" s="2">
        <v>23237</v>
      </c>
      <c r="E9" s="2">
        <v>27140</v>
      </c>
      <c r="F9" s="2">
        <v>23829</v>
      </c>
      <c r="G9" s="2">
        <f t="shared" si="0"/>
        <v>50891</v>
      </c>
      <c r="H9" s="2">
        <f t="shared" si="1"/>
        <v>50969</v>
      </c>
    </row>
    <row r="10" spans="2:8">
      <c r="B10" s="2" t="s">
        <v>8</v>
      </c>
      <c r="C10" s="2">
        <v>22756</v>
      </c>
      <c r="D10" s="2">
        <v>18436</v>
      </c>
      <c r="E10" s="2">
        <v>25383</v>
      </c>
      <c r="F10" s="2">
        <v>20590</v>
      </c>
      <c r="G10" s="2">
        <f t="shared" si="0"/>
        <v>41192</v>
      </c>
      <c r="H10" s="2">
        <f t="shared" si="1"/>
        <v>45973</v>
      </c>
    </row>
    <row r="11" spans="2:8">
      <c r="B11" s="2" t="s">
        <v>9</v>
      </c>
      <c r="C11" s="2">
        <v>21104</v>
      </c>
      <c r="D11" s="2">
        <v>19045</v>
      </c>
      <c r="E11" s="2">
        <v>19096</v>
      </c>
      <c r="F11" s="2">
        <v>17451</v>
      </c>
      <c r="G11" s="2">
        <f t="shared" si="0"/>
        <v>40149</v>
      </c>
      <c r="H11" s="2">
        <f t="shared" si="1"/>
        <v>36547</v>
      </c>
    </row>
    <row r="12" spans="2:8">
      <c r="B12" s="2" t="s">
        <v>10</v>
      </c>
      <c r="C12" s="2">
        <v>19481</v>
      </c>
      <c r="D12" s="2">
        <v>17960</v>
      </c>
      <c r="E12" s="2">
        <v>20956</v>
      </c>
      <c r="F12" s="2">
        <v>19636</v>
      </c>
      <c r="G12" s="2">
        <f t="shared" si="0"/>
        <v>37441</v>
      </c>
      <c r="H12" s="2">
        <f t="shared" si="1"/>
        <v>40592</v>
      </c>
    </row>
    <row r="13" spans="2:8">
      <c r="B13" s="2" t="s">
        <v>11</v>
      </c>
      <c r="C13" s="2">
        <v>15712</v>
      </c>
      <c r="D13" s="2">
        <v>10101</v>
      </c>
      <c r="E13" s="2">
        <v>16071</v>
      </c>
      <c r="F13" s="2">
        <v>11061</v>
      </c>
      <c r="G13" s="2">
        <f t="shared" si="0"/>
        <v>25813</v>
      </c>
      <c r="H13" s="2">
        <f t="shared" si="1"/>
        <v>27132</v>
      </c>
    </row>
    <row r="14" spans="2:8">
      <c r="B14" s="2" t="s">
        <v>12</v>
      </c>
      <c r="C14" s="2">
        <v>11931</v>
      </c>
      <c r="D14" s="2">
        <v>7406</v>
      </c>
      <c r="E14" s="2">
        <v>11969</v>
      </c>
      <c r="F14" s="2">
        <v>7521</v>
      </c>
      <c r="G14" s="2">
        <f t="shared" si="0"/>
        <v>19337</v>
      </c>
      <c r="H14" s="2">
        <f t="shared" si="1"/>
        <v>19490</v>
      </c>
    </row>
    <row r="15" spans="2:8">
      <c r="B15" s="2" t="s">
        <v>13</v>
      </c>
      <c r="C15" s="2">
        <v>8663</v>
      </c>
      <c r="D15" s="2">
        <v>5932</v>
      </c>
      <c r="E15" s="2">
        <v>9313</v>
      </c>
      <c r="F15" s="2">
        <v>6197</v>
      </c>
      <c r="G15" s="2">
        <f t="shared" si="0"/>
        <v>14595</v>
      </c>
      <c r="H15" s="2">
        <f t="shared" si="1"/>
        <v>15510</v>
      </c>
    </row>
    <row r="16" spans="2:8">
      <c r="B16" s="2" t="s">
        <v>14</v>
      </c>
      <c r="C16" s="2">
        <v>6509</v>
      </c>
      <c r="D16" s="2">
        <v>4179</v>
      </c>
      <c r="E16" s="2">
        <v>6275</v>
      </c>
      <c r="F16" s="2">
        <v>4315</v>
      </c>
      <c r="G16" s="2">
        <f t="shared" si="0"/>
        <v>10688</v>
      </c>
      <c r="H16" s="2">
        <f t="shared" si="1"/>
        <v>10590</v>
      </c>
    </row>
    <row r="17" spans="2:8">
      <c r="B17" s="2" t="s">
        <v>15</v>
      </c>
      <c r="C17" s="2">
        <v>3583</v>
      </c>
      <c r="D17" s="2">
        <v>2227</v>
      </c>
      <c r="E17" s="2">
        <v>4240</v>
      </c>
      <c r="F17" s="2">
        <v>2654</v>
      </c>
      <c r="G17" s="2">
        <f t="shared" si="0"/>
        <v>5810</v>
      </c>
      <c r="H17" s="2">
        <f t="shared" si="1"/>
        <v>6894</v>
      </c>
    </row>
    <row r="18" spans="2:8" ht="66" customHeight="1"/>
    <row r="19" spans="2:8" ht="15.95" customHeight="1"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4" t="s">
        <v>21</v>
      </c>
    </row>
    <row r="20" spans="2:8">
      <c r="B20" s="2">
        <v>2000</v>
      </c>
      <c r="C20" s="2">
        <v>47561</v>
      </c>
      <c r="D20" s="2">
        <v>32961</v>
      </c>
      <c r="E20" s="2">
        <v>14600</v>
      </c>
      <c r="F20" s="2">
        <v>2.2599999999999998</v>
      </c>
      <c r="G20" s="4"/>
    </row>
    <row r="21" spans="2:8">
      <c r="B21" s="2">
        <v>2001</v>
      </c>
      <c r="C21" s="2">
        <v>65932</v>
      </c>
      <c r="D21" s="2">
        <v>45278</v>
      </c>
      <c r="E21" s="2">
        <v>20654</v>
      </c>
      <c r="F21" s="2">
        <v>2.19</v>
      </c>
      <c r="G21" s="4"/>
    </row>
    <row r="22" spans="2:8">
      <c r="B22" s="2">
        <v>2002</v>
      </c>
      <c r="C22" s="2">
        <v>90523</v>
      </c>
      <c r="D22" s="2">
        <v>58879</v>
      </c>
      <c r="E22" s="2">
        <v>31644</v>
      </c>
      <c r="F22" s="2">
        <v>1.86</v>
      </c>
      <c r="G22" s="4"/>
    </row>
    <row r="23" spans="2:8">
      <c r="B23" s="2">
        <v>2003</v>
      </c>
      <c r="C23" s="2">
        <v>103395</v>
      </c>
      <c r="D23" s="2">
        <v>68175</v>
      </c>
      <c r="E23" s="2">
        <v>35220</v>
      </c>
      <c r="F23" s="2">
        <v>1.93</v>
      </c>
      <c r="G23" s="4"/>
    </row>
    <row r="24" spans="2:8">
      <c r="B24" s="2">
        <v>2004</v>
      </c>
      <c r="C24" s="2">
        <v>120223</v>
      </c>
      <c r="D24" s="2">
        <v>80070</v>
      </c>
      <c r="E24" s="2">
        <v>40153</v>
      </c>
      <c r="F24" s="2">
        <v>1.99</v>
      </c>
      <c r="G24" s="4"/>
    </row>
    <row r="25" spans="2:8">
      <c r="B25" s="2">
        <v>2005</v>
      </c>
      <c r="C25" s="2">
        <v>216555</v>
      </c>
      <c r="D25" s="2">
        <v>140421</v>
      </c>
      <c r="E25" s="2">
        <v>76134</v>
      </c>
      <c r="F25" s="2">
        <v>1.84</v>
      </c>
      <c r="G25" s="4"/>
    </row>
    <row r="26" spans="2:8">
      <c r="B26" s="2">
        <v>2006</v>
      </c>
      <c r="C26" s="2">
        <v>249252</v>
      </c>
      <c r="D26" s="2">
        <v>161375</v>
      </c>
      <c r="E26" s="2">
        <v>87877</v>
      </c>
      <c r="F26" s="2">
        <v>1.8360000000000001</v>
      </c>
      <c r="G26" s="4"/>
    </row>
    <row r="27" spans="2:8">
      <c r="B27" s="2">
        <v>2007</v>
      </c>
      <c r="C27" s="2">
        <v>267985</v>
      </c>
      <c r="D27" s="2">
        <v>172469</v>
      </c>
      <c r="E27" s="2">
        <v>95516</v>
      </c>
      <c r="F27" s="2">
        <v>1.81</v>
      </c>
      <c r="G27" s="4"/>
    </row>
    <row r="28" spans="2:8">
      <c r="B28" s="2">
        <v>2008</v>
      </c>
      <c r="C28" s="2">
        <v>296255</v>
      </c>
      <c r="D28" s="2">
        <v>194148</v>
      </c>
      <c r="E28" s="2">
        <v>102107</v>
      </c>
      <c r="F28" s="2">
        <v>1.9</v>
      </c>
      <c r="G28" s="4"/>
    </row>
    <row r="29" spans="2:8">
      <c r="B29" s="2">
        <v>2009</v>
      </c>
      <c r="C29" s="2">
        <v>338161</v>
      </c>
      <c r="D29" s="2">
        <v>222644</v>
      </c>
      <c r="E29" s="2">
        <v>115517</v>
      </c>
      <c r="F29" s="2">
        <v>1.93</v>
      </c>
      <c r="G29" s="4"/>
    </row>
    <row r="30" spans="2:8">
      <c r="B30" s="2">
        <v>2010</v>
      </c>
      <c r="C30" s="2">
        <v>363992</v>
      </c>
      <c r="D30" s="2">
        <v>236792</v>
      </c>
      <c r="E30" s="2">
        <v>127200</v>
      </c>
      <c r="F30" s="2">
        <v>1.86</v>
      </c>
      <c r="G30" s="4"/>
    </row>
    <row r="31" spans="2:8">
      <c r="B31" s="2">
        <v>2011</v>
      </c>
      <c r="C31" s="2">
        <v>388116</v>
      </c>
      <c r="D31" s="2">
        <v>256941</v>
      </c>
      <c r="E31" s="2">
        <v>131175</v>
      </c>
      <c r="F31" s="2">
        <v>1.96</v>
      </c>
      <c r="G31" s="4"/>
    </row>
    <row r="32" spans="2:8">
      <c r="B32" s="2">
        <v>2012</v>
      </c>
      <c r="C32" s="2">
        <v>423138</v>
      </c>
      <c r="D32" s="2">
        <v>287454</v>
      </c>
      <c r="E32" s="2">
        <v>135684</v>
      </c>
      <c r="F32" s="2">
        <v>2.12</v>
      </c>
      <c r="G32" s="4"/>
    </row>
    <row r="33" spans="1:20">
      <c r="B33" s="2">
        <v>2013</v>
      </c>
      <c r="C33" s="2">
        <v>446656</v>
      </c>
      <c r="D33" s="2">
        <v>302809</v>
      </c>
      <c r="E33" s="2">
        <v>143847</v>
      </c>
      <c r="F33" s="2">
        <v>2.11</v>
      </c>
      <c r="G33" s="4">
        <v>5.6000000000000001E-2</v>
      </c>
    </row>
    <row r="34" spans="1:20">
      <c r="B34" s="2">
        <v>2014</v>
      </c>
      <c r="C34" s="2">
        <v>457132</v>
      </c>
      <c r="D34" s="2">
        <v>305966</v>
      </c>
      <c r="E34" s="2">
        <v>151166</v>
      </c>
      <c r="F34" s="2">
        <v>2.02</v>
      </c>
      <c r="G34" s="4">
        <v>2.3E-2</v>
      </c>
    </row>
    <row r="35" spans="1:20">
      <c r="B35" s="2">
        <v>2015</v>
      </c>
      <c r="C35" s="2">
        <v>460223</v>
      </c>
      <c r="D35" s="2">
        <v>301974</v>
      </c>
      <c r="E35" s="2">
        <v>158249</v>
      </c>
      <c r="F35" s="2">
        <v>1.9079999999999999</v>
      </c>
      <c r="G35" s="4">
        <v>7.0000000000000001E-3</v>
      </c>
      <c r="H35">
        <f>0.028</f>
        <v>2.8000000000000001E-2</v>
      </c>
    </row>
    <row r="36" spans="1:20">
      <c r="H36">
        <v>12886</v>
      </c>
    </row>
    <row r="37" spans="1:20" ht="51.95" customHeight="1"/>
    <row r="38" spans="1:20">
      <c r="A38" s="5"/>
      <c r="B38" s="6" t="s">
        <v>16</v>
      </c>
      <c r="C38" s="6" t="s">
        <v>22</v>
      </c>
      <c r="D38" s="6" t="s">
        <v>23</v>
      </c>
      <c r="E38" s="6" t="s">
        <v>24</v>
      </c>
      <c r="F38" s="6" t="s">
        <v>25</v>
      </c>
      <c r="G38" s="6" t="s">
        <v>26</v>
      </c>
      <c r="H38" s="7" t="s">
        <v>27</v>
      </c>
      <c r="I38" s="7" t="s">
        <v>28</v>
      </c>
      <c r="J38" s="7" t="s">
        <v>29</v>
      </c>
      <c r="K38" s="16"/>
      <c r="L38" s="5" t="s">
        <v>30</v>
      </c>
      <c r="M38" s="5" t="s">
        <v>18</v>
      </c>
      <c r="N38" s="5" t="s">
        <v>31</v>
      </c>
      <c r="O38" s="5" t="s">
        <v>32</v>
      </c>
      <c r="P38" s="5"/>
      <c r="Q38" s="5"/>
      <c r="R38" s="11"/>
      <c r="S38" s="11"/>
      <c r="T38" s="11"/>
    </row>
    <row r="39" spans="1:20" ht="14.25">
      <c r="A39" s="8"/>
      <c r="B39" s="9" t="s">
        <v>33</v>
      </c>
      <c r="C39" s="9" t="s">
        <v>34</v>
      </c>
      <c r="D39" s="9" t="s">
        <v>35</v>
      </c>
      <c r="E39" s="9" t="s">
        <v>36</v>
      </c>
      <c r="F39" s="9" t="s">
        <v>37</v>
      </c>
      <c r="G39" s="9" t="s">
        <v>38</v>
      </c>
      <c r="H39" s="10">
        <f t="shared" ref="H39:H72" si="2">Mul(G39)</f>
        <v>257.72000000000003</v>
      </c>
      <c r="I39" s="12">
        <v>6681</v>
      </c>
      <c r="J39" s="10">
        <f>SUM(H39:I39)</f>
        <v>6938.72</v>
      </c>
      <c r="K39" s="11"/>
      <c r="L39" s="8">
        <v>1</v>
      </c>
      <c r="M39" s="13">
        <f>SUM(J39:J46)</f>
        <v>173711.54</v>
      </c>
      <c r="N39" s="13">
        <f>SUM(J47:J55)</f>
        <v>72465.899999999994</v>
      </c>
      <c r="O39" s="8"/>
      <c r="P39" s="8"/>
      <c r="Q39" s="8"/>
      <c r="R39" s="11"/>
      <c r="S39" s="11"/>
      <c r="T39" s="11"/>
    </row>
    <row r="40" spans="1:20" ht="14.25">
      <c r="A40" s="8"/>
      <c r="B40" s="9" t="s">
        <v>33</v>
      </c>
      <c r="C40" s="9" t="s">
        <v>39</v>
      </c>
      <c r="D40" s="9" t="s">
        <v>35</v>
      </c>
      <c r="E40" s="9" t="s">
        <v>40</v>
      </c>
      <c r="F40" s="9" t="s">
        <v>37</v>
      </c>
      <c r="G40" s="9" t="s">
        <v>41</v>
      </c>
      <c r="H40" s="10">
        <f t="shared" si="2"/>
        <v>773.16</v>
      </c>
      <c r="I40" s="12">
        <v>22457</v>
      </c>
      <c r="J40" s="10">
        <f t="shared" ref="J40:J72" si="3">SUM(H40:I40)</f>
        <v>23230.16</v>
      </c>
      <c r="K40" s="11"/>
      <c r="L40" s="8">
        <v>2</v>
      </c>
      <c r="M40" s="13">
        <f>SUM(J56:J61)</f>
        <v>109844.08</v>
      </c>
      <c r="N40" s="13">
        <f>SUM(J62:J72)</f>
        <v>94670.48</v>
      </c>
      <c r="O40" s="8"/>
      <c r="P40" s="8"/>
      <c r="Q40" s="8"/>
      <c r="R40" s="11"/>
      <c r="S40" s="11"/>
      <c r="T40" s="11"/>
    </row>
    <row r="41" spans="1:20" ht="14.25">
      <c r="A41" s="8"/>
      <c r="B41" s="9" t="s">
        <v>33</v>
      </c>
      <c r="C41" s="9" t="s">
        <v>42</v>
      </c>
      <c r="D41" s="9" t="s">
        <v>35</v>
      </c>
      <c r="E41" s="9" t="s">
        <v>43</v>
      </c>
      <c r="F41" s="9" t="s">
        <v>37</v>
      </c>
      <c r="G41" s="9" t="s">
        <v>44</v>
      </c>
      <c r="H41" s="10">
        <f t="shared" si="2"/>
        <v>644.29999999999995</v>
      </c>
      <c r="I41" s="12">
        <v>22057</v>
      </c>
      <c r="J41" s="10">
        <f t="shared" si="3"/>
        <v>22701.3</v>
      </c>
      <c r="K41" s="11"/>
      <c r="L41" s="14" t="s">
        <v>45</v>
      </c>
      <c r="M41" s="13">
        <f>SUM(M39:M40)</f>
        <v>283555.62</v>
      </c>
      <c r="N41" s="13">
        <f>SUM(N39:N40)</f>
        <v>167136.38</v>
      </c>
      <c r="O41" s="8">
        <v>1.69</v>
      </c>
      <c r="P41" s="8"/>
      <c r="Q41" s="8"/>
      <c r="R41" s="11"/>
      <c r="S41" s="11"/>
      <c r="T41" s="11"/>
    </row>
    <row r="42" spans="1:20" ht="14.25">
      <c r="A42" s="8"/>
      <c r="B42" s="9" t="s">
        <v>33</v>
      </c>
      <c r="C42" s="9" t="s">
        <v>46</v>
      </c>
      <c r="D42" s="9" t="s">
        <v>35</v>
      </c>
      <c r="E42" s="9" t="s">
        <v>47</v>
      </c>
      <c r="F42" s="9" t="s">
        <v>37</v>
      </c>
      <c r="G42" s="9" t="s">
        <v>48</v>
      </c>
      <c r="H42" s="10">
        <f t="shared" si="2"/>
        <v>515.44000000000005</v>
      </c>
      <c r="I42" s="12">
        <v>18348</v>
      </c>
      <c r="J42" s="10">
        <f t="shared" si="3"/>
        <v>18863.439999999999</v>
      </c>
      <c r="K42" s="11"/>
      <c r="L42" s="8"/>
      <c r="M42" s="8"/>
      <c r="N42" s="8"/>
      <c r="O42" s="8"/>
      <c r="P42" s="8"/>
      <c r="Q42" s="8"/>
      <c r="R42" s="11"/>
      <c r="S42" s="11"/>
      <c r="T42" s="11"/>
    </row>
    <row r="43" spans="1:20" ht="14.25">
      <c r="A43" s="8"/>
      <c r="B43" s="9" t="s">
        <v>33</v>
      </c>
      <c r="C43" s="9" t="s">
        <v>49</v>
      </c>
      <c r="D43" s="9" t="s">
        <v>35</v>
      </c>
      <c r="E43" s="9" t="s">
        <v>50</v>
      </c>
      <c r="F43" s="9" t="s">
        <v>37</v>
      </c>
      <c r="G43" s="9" t="s">
        <v>41</v>
      </c>
      <c r="H43" s="10">
        <f t="shared" si="2"/>
        <v>773.16</v>
      </c>
      <c r="I43" s="12">
        <v>26953</v>
      </c>
      <c r="J43" s="10">
        <f t="shared" si="3"/>
        <v>27726.16</v>
      </c>
      <c r="K43" s="11"/>
      <c r="L43" s="8"/>
      <c r="M43" s="8"/>
      <c r="N43" s="8"/>
      <c r="O43" s="8"/>
      <c r="P43" s="8"/>
      <c r="Q43" s="8"/>
      <c r="R43" s="11"/>
      <c r="S43" s="11"/>
      <c r="T43" s="11"/>
    </row>
    <row r="44" spans="1:20" ht="14.25">
      <c r="A44" s="8"/>
      <c r="B44" s="9" t="s">
        <v>33</v>
      </c>
      <c r="C44" s="9" t="s">
        <v>51</v>
      </c>
      <c r="D44" s="9" t="s">
        <v>35</v>
      </c>
      <c r="E44" s="9" t="s">
        <v>52</v>
      </c>
      <c r="F44" s="9" t="s">
        <v>37</v>
      </c>
      <c r="G44" s="9" t="s">
        <v>41</v>
      </c>
      <c r="H44" s="10">
        <f t="shared" si="2"/>
        <v>773.16</v>
      </c>
      <c r="I44" s="12">
        <v>27473</v>
      </c>
      <c r="J44" s="10">
        <f t="shared" si="3"/>
        <v>28246.16</v>
      </c>
      <c r="K44" s="11"/>
      <c r="L44" s="8"/>
      <c r="M44" s="8"/>
      <c r="N44" s="8"/>
      <c r="O44" s="8"/>
      <c r="P44" s="8"/>
      <c r="Q44" s="8"/>
      <c r="R44" s="11"/>
      <c r="S44" s="11"/>
      <c r="T44" s="11"/>
    </row>
    <row r="45" spans="1:20" ht="14.25">
      <c r="A45" s="8"/>
      <c r="B45" s="9" t="s">
        <v>33</v>
      </c>
      <c r="C45" s="9" t="s">
        <v>53</v>
      </c>
      <c r="D45" s="9" t="s">
        <v>35</v>
      </c>
      <c r="E45" s="9" t="s">
        <v>54</v>
      </c>
      <c r="F45" s="9" t="s">
        <v>37</v>
      </c>
      <c r="G45" s="9" t="s">
        <v>41</v>
      </c>
      <c r="H45" s="10">
        <f t="shared" si="2"/>
        <v>773.16</v>
      </c>
      <c r="I45" s="12">
        <v>28616</v>
      </c>
      <c r="J45" s="10">
        <f t="shared" si="3"/>
        <v>29389.16</v>
      </c>
      <c r="K45" s="11"/>
      <c r="L45" s="8"/>
      <c r="M45" s="8"/>
      <c r="N45" s="8"/>
      <c r="O45" s="8"/>
      <c r="P45" s="8"/>
      <c r="Q45" s="8"/>
      <c r="R45" s="11"/>
      <c r="S45" s="11"/>
      <c r="T45" s="11"/>
    </row>
    <row r="46" spans="1:20" ht="14.25">
      <c r="A46" s="8"/>
      <c r="B46" s="9" t="s">
        <v>33</v>
      </c>
      <c r="C46" s="9" t="s">
        <v>55</v>
      </c>
      <c r="D46" s="9" t="s">
        <v>35</v>
      </c>
      <c r="E46" s="9" t="s">
        <v>56</v>
      </c>
      <c r="F46" s="9" t="s">
        <v>37</v>
      </c>
      <c r="G46" s="9" t="s">
        <v>48</v>
      </c>
      <c r="H46" s="10">
        <f t="shared" si="2"/>
        <v>515.44000000000005</v>
      </c>
      <c r="I46" s="12">
        <v>16101</v>
      </c>
      <c r="J46" s="10">
        <f t="shared" si="3"/>
        <v>16616.439999999999</v>
      </c>
      <c r="K46" s="11"/>
      <c r="L46" s="8"/>
      <c r="M46" s="8"/>
      <c r="N46" s="8"/>
      <c r="O46" s="11"/>
      <c r="P46" s="8"/>
      <c r="Q46" s="8"/>
      <c r="R46" s="11"/>
      <c r="S46" s="11"/>
      <c r="T46" s="11"/>
    </row>
    <row r="47" spans="1:20" ht="14.25">
      <c r="A47" s="8"/>
      <c r="B47" s="9" t="s">
        <v>33</v>
      </c>
      <c r="C47" s="9" t="s">
        <v>57</v>
      </c>
      <c r="D47" s="9" t="s">
        <v>35</v>
      </c>
      <c r="E47" s="9" t="s">
        <v>58</v>
      </c>
      <c r="F47" s="9" t="s">
        <v>37</v>
      </c>
      <c r="G47" s="9" t="s">
        <v>44</v>
      </c>
      <c r="H47" s="10">
        <f t="shared" si="2"/>
        <v>644.29999999999995</v>
      </c>
      <c r="I47" s="12">
        <v>22168</v>
      </c>
      <c r="J47" s="10">
        <f t="shared" si="3"/>
        <v>22812.3</v>
      </c>
      <c r="K47" s="11"/>
      <c r="L47" s="8"/>
      <c r="M47" s="8"/>
      <c r="N47" s="11"/>
      <c r="O47" s="11"/>
      <c r="P47" s="8"/>
      <c r="Q47" s="8"/>
      <c r="R47" s="11"/>
      <c r="S47" s="11"/>
      <c r="T47" s="11"/>
    </row>
    <row r="48" spans="1:20" ht="14.25">
      <c r="A48" s="8"/>
      <c r="B48" s="9" t="s">
        <v>33</v>
      </c>
      <c r="C48" s="9" t="s">
        <v>59</v>
      </c>
      <c r="D48" s="9" t="s">
        <v>35</v>
      </c>
      <c r="E48" s="9" t="s">
        <v>60</v>
      </c>
      <c r="F48" s="9" t="s">
        <v>37</v>
      </c>
      <c r="G48" s="9" t="s">
        <v>61</v>
      </c>
      <c r="H48" s="10">
        <f t="shared" si="2"/>
        <v>386.58</v>
      </c>
      <c r="I48" s="12">
        <v>15677</v>
      </c>
      <c r="J48" s="10">
        <f t="shared" si="3"/>
        <v>16063.58</v>
      </c>
      <c r="K48" s="11"/>
      <c r="L48" s="8"/>
      <c r="M48" s="8"/>
      <c r="N48" s="8"/>
      <c r="O48" s="8"/>
      <c r="P48" s="8"/>
      <c r="Q48" s="8"/>
      <c r="R48" s="11"/>
      <c r="S48" s="11"/>
      <c r="T48" s="11"/>
    </row>
    <row r="49" spans="1:20" ht="14.25">
      <c r="A49" s="8"/>
      <c r="B49" s="9" t="s">
        <v>33</v>
      </c>
      <c r="C49" s="9" t="s">
        <v>62</v>
      </c>
      <c r="D49" s="9" t="s">
        <v>35</v>
      </c>
      <c r="E49" s="9" t="s">
        <v>63</v>
      </c>
      <c r="F49" s="9" t="s">
        <v>37</v>
      </c>
      <c r="G49" s="9" t="s">
        <v>61</v>
      </c>
      <c r="H49" s="10">
        <f t="shared" si="2"/>
        <v>386.58</v>
      </c>
      <c r="I49" s="12">
        <v>12725</v>
      </c>
      <c r="J49" s="10">
        <f t="shared" si="3"/>
        <v>13111.58</v>
      </c>
      <c r="K49" s="11"/>
      <c r="L49" s="8"/>
      <c r="M49" s="8"/>
      <c r="N49" s="8"/>
      <c r="O49" s="8"/>
      <c r="P49" s="8"/>
      <c r="Q49" s="8"/>
      <c r="R49" s="11"/>
      <c r="S49" s="11"/>
      <c r="T49" s="11"/>
    </row>
    <row r="50" spans="1:20" ht="14.25">
      <c r="A50" s="8"/>
      <c r="B50" s="9" t="s">
        <v>33</v>
      </c>
      <c r="C50" s="9" t="s">
        <v>64</v>
      </c>
      <c r="D50" s="9" t="s">
        <v>35</v>
      </c>
      <c r="E50" s="9" t="s">
        <v>65</v>
      </c>
      <c r="F50" s="9" t="s">
        <v>37</v>
      </c>
      <c r="G50" s="9" t="s">
        <v>38</v>
      </c>
      <c r="H50" s="10">
        <f t="shared" si="2"/>
        <v>257.72000000000003</v>
      </c>
      <c r="I50" s="12">
        <v>9243</v>
      </c>
      <c r="J50" s="10">
        <f t="shared" si="3"/>
        <v>9500.7199999999993</v>
      </c>
      <c r="K50" s="11"/>
      <c r="L50" s="8"/>
      <c r="M50" s="8"/>
      <c r="N50" s="8"/>
      <c r="O50" s="8"/>
      <c r="P50" s="8"/>
      <c r="Q50" s="8"/>
      <c r="R50" s="11"/>
      <c r="S50" s="11"/>
      <c r="T50" s="11"/>
    </row>
    <row r="51" spans="1:20" ht="14.25">
      <c r="A51" s="8"/>
      <c r="B51" s="9" t="s">
        <v>33</v>
      </c>
      <c r="C51" s="9" t="s">
        <v>66</v>
      </c>
      <c r="D51" s="9" t="s">
        <v>35</v>
      </c>
      <c r="E51" s="9" t="s">
        <v>67</v>
      </c>
      <c r="F51" s="9" t="s">
        <v>37</v>
      </c>
      <c r="G51" s="9" t="s">
        <v>68</v>
      </c>
      <c r="H51" s="10">
        <f t="shared" si="2"/>
        <v>128.86000000000001</v>
      </c>
      <c r="I51" s="12">
        <v>6182</v>
      </c>
      <c r="J51" s="10">
        <f t="shared" si="3"/>
        <v>6310.86</v>
      </c>
      <c r="K51" s="11"/>
      <c r="L51" s="8"/>
      <c r="M51" s="8"/>
      <c r="N51" s="8"/>
      <c r="O51" s="8"/>
      <c r="P51" s="8"/>
      <c r="Q51" s="8"/>
      <c r="R51" s="11"/>
      <c r="S51" s="11"/>
      <c r="T51" s="11"/>
    </row>
    <row r="52" spans="1:20" ht="14.25">
      <c r="A52" s="8"/>
      <c r="B52" s="9" t="s">
        <v>33</v>
      </c>
      <c r="C52" s="9" t="s">
        <v>69</v>
      </c>
      <c r="D52" s="9" t="s">
        <v>35</v>
      </c>
      <c r="E52" s="9" t="s">
        <v>70</v>
      </c>
      <c r="F52" s="9" t="s">
        <v>37</v>
      </c>
      <c r="G52" s="9" t="s">
        <v>68</v>
      </c>
      <c r="H52" s="10">
        <f t="shared" si="2"/>
        <v>128.86000000000001</v>
      </c>
      <c r="I52" s="12">
        <v>3466</v>
      </c>
      <c r="J52" s="10">
        <f t="shared" si="3"/>
        <v>3594.86</v>
      </c>
      <c r="K52" s="11"/>
      <c r="L52" s="8"/>
      <c r="M52" s="8"/>
      <c r="N52" s="8"/>
      <c r="O52" s="8"/>
      <c r="P52" s="8"/>
      <c r="Q52" s="8"/>
      <c r="R52" s="11"/>
      <c r="S52" s="11"/>
      <c r="T52" s="11"/>
    </row>
    <row r="53" spans="1:20" ht="14.25">
      <c r="A53" s="8"/>
      <c r="B53" s="9" t="s">
        <v>33</v>
      </c>
      <c r="C53" s="9" t="s">
        <v>71</v>
      </c>
      <c r="D53" s="9" t="s">
        <v>35</v>
      </c>
      <c r="E53" s="9" t="s">
        <v>72</v>
      </c>
      <c r="F53" s="9" t="s">
        <v>37</v>
      </c>
      <c r="G53" s="9" t="s">
        <v>73</v>
      </c>
      <c r="H53" s="10">
        <f t="shared" si="2"/>
        <v>0</v>
      </c>
      <c r="I53" s="12">
        <v>873</v>
      </c>
      <c r="J53" s="10">
        <f t="shared" si="3"/>
        <v>873</v>
      </c>
      <c r="K53" s="11"/>
      <c r="L53" s="8"/>
      <c r="M53" s="8"/>
      <c r="N53" s="8"/>
      <c r="O53" s="8"/>
      <c r="P53" s="8"/>
      <c r="Q53" s="8"/>
      <c r="R53" s="11"/>
      <c r="S53" s="11"/>
      <c r="T53" s="11"/>
    </row>
    <row r="54" spans="1:20" ht="14.25">
      <c r="A54" s="8"/>
      <c r="B54" s="9" t="s">
        <v>33</v>
      </c>
      <c r="C54" s="9" t="s">
        <v>74</v>
      </c>
      <c r="D54" s="9" t="s">
        <v>35</v>
      </c>
      <c r="E54" s="9" t="s">
        <v>75</v>
      </c>
      <c r="F54" s="9" t="s">
        <v>37</v>
      </c>
      <c r="G54" s="9" t="s">
        <v>73</v>
      </c>
      <c r="H54" s="10">
        <f t="shared" si="2"/>
        <v>0</v>
      </c>
      <c r="I54" s="12">
        <v>183</v>
      </c>
      <c r="J54" s="10">
        <f t="shared" si="3"/>
        <v>183</v>
      </c>
      <c r="K54" s="11"/>
      <c r="L54" s="8"/>
      <c r="M54" s="8"/>
      <c r="N54" s="8"/>
      <c r="O54" s="8"/>
      <c r="P54" s="8"/>
      <c r="Q54" s="8"/>
      <c r="R54" s="11"/>
      <c r="S54" s="11"/>
      <c r="T54" s="11"/>
    </row>
    <row r="55" spans="1:20" ht="14.25">
      <c r="A55" s="8"/>
      <c r="B55" s="9" t="s">
        <v>33</v>
      </c>
      <c r="C55" s="9" t="s">
        <v>76</v>
      </c>
      <c r="D55" s="9" t="s">
        <v>35</v>
      </c>
      <c r="E55" s="9" t="s">
        <v>77</v>
      </c>
      <c r="F55" s="9" t="s">
        <v>37</v>
      </c>
      <c r="G55" s="9" t="s">
        <v>73</v>
      </c>
      <c r="H55" s="10">
        <f t="shared" si="2"/>
        <v>0</v>
      </c>
      <c r="I55" s="12">
        <v>16</v>
      </c>
      <c r="J55" s="10">
        <f t="shared" si="3"/>
        <v>16</v>
      </c>
      <c r="K55" s="11"/>
      <c r="L55" s="8"/>
      <c r="M55" s="8"/>
      <c r="N55" s="8"/>
      <c r="O55" s="8"/>
      <c r="P55" s="8"/>
      <c r="Q55" s="8"/>
      <c r="R55" s="11"/>
      <c r="S55" s="11"/>
      <c r="T55" s="11"/>
    </row>
    <row r="56" spans="1:20" ht="14.25">
      <c r="A56" s="8"/>
      <c r="B56" s="9" t="s">
        <v>33</v>
      </c>
      <c r="C56" s="9" t="s">
        <v>34</v>
      </c>
      <c r="D56" s="9" t="s">
        <v>78</v>
      </c>
      <c r="E56" s="9" t="s">
        <v>79</v>
      </c>
      <c r="F56" s="9" t="s">
        <v>37</v>
      </c>
      <c r="G56" s="9" t="s">
        <v>61</v>
      </c>
      <c r="H56" s="10">
        <f t="shared" si="2"/>
        <v>386.58</v>
      </c>
      <c r="I56" s="12">
        <v>8569</v>
      </c>
      <c r="J56" s="10">
        <f t="shared" si="3"/>
        <v>8955.58</v>
      </c>
      <c r="K56" s="11"/>
      <c r="L56" s="8"/>
      <c r="M56" s="8"/>
      <c r="N56" s="8"/>
      <c r="O56" s="8"/>
      <c r="P56" s="8"/>
      <c r="Q56" s="8"/>
      <c r="R56" s="11"/>
      <c r="S56" s="11"/>
      <c r="T56" s="11"/>
    </row>
    <row r="57" spans="1:20" ht="14.25">
      <c r="A57" s="8"/>
      <c r="B57" s="9" t="s">
        <v>33</v>
      </c>
      <c r="C57" s="9" t="s">
        <v>39</v>
      </c>
      <c r="D57" s="9" t="s">
        <v>78</v>
      </c>
      <c r="E57" s="9" t="s">
        <v>80</v>
      </c>
      <c r="F57" s="9" t="s">
        <v>37</v>
      </c>
      <c r="G57" s="9" t="s">
        <v>41</v>
      </c>
      <c r="H57" s="10">
        <f t="shared" si="2"/>
        <v>773.16</v>
      </c>
      <c r="I57" s="12">
        <v>26059</v>
      </c>
      <c r="J57" s="10">
        <f t="shared" si="3"/>
        <v>26832.16</v>
      </c>
      <c r="K57" s="11"/>
      <c r="L57" s="8"/>
      <c r="M57" s="8"/>
      <c r="N57" s="8"/>
      <c r="O57" s="8"/>
      <c r="P57" s="8"/>
      <c r="Q57" s="8"/>
      <c r="R57" s="11"/>
      <c r="S57" s="11"/>
      <c r="T57" s="11"/>
    </row>
    <row r="58" spans="1:20" ht="14.25">
      <c r="A58" s="8"/>
      <c r="B58" s="9" t="s">
        <v>33</v>
      </c>
      <c r="C58" s="9" t="s">
        <v>42</v>
      </c>
      <c r="D58" s="9" t="s">
        <v>78</v>
      </c>
      <c r="E58" s="9" t="s">
        <v>81</v>
      </c>
      <c r="F58" s="9" t="s">
        <v>37</v>
      </c>
      <c r="G58" s="9" t="s">
        <v>48</v>
      </c>
      <c r="H58" s="10">
        <f t="shared" si="2"/>
        <v>515.44000000000005</v>
      </c>
      <c r="I58" s="12">
        <v>21958</v>
      </c>
      <c r="J58" s="10">
        <f t="shared" si="3"/>
        <v>22473.439999999999</v>
      </c>
      <c r="K58" s="11"/>
      <c r="L58" s="8"/>
      <c r="M58" s="8"/>
      <c r="N58" s="8"/>
      <c r="O58" s="8"/>
      <c r="P58" s="8"/>
      <c r="Q58" s="8"/>
      <c r="R58" s="11"/>
      <c r="S58" s="11"/>
      <c r="T58" s="11"/>
    </row>
    <row r="59" spans="1:20" ht="14.25">
      <c r="A59" s="8"/>
      <c r="B59" s="9" t="s">
        <v>33</v>
      </c>
      <c r="C59" s="9" t="s">
        <v>46</v>
      </c>
      <c r="D59" s="9" t="s">
        <v>78</v>
      </c>
      <c r="E59" s="9" t="s">
        <v>82</v>
      </c>
      <c r="F59" s="9" t="s">
        <v>37</v>
      </c>
      <c r="G59" s="9" t="s">
        <v>48</v>
      </c>
      <c r="H59" s="10">
        <f t="shared" si="2"/>
        <v>515.44000000000005</v>
      </c>
      <c r="I59" s="12">
        <v>4813</v>
      </c>
      <c r="J59" s="10">
        <f t="shared" si="3"/>
        <v>5328.44</v>
      </c>
      <c r="K59" s="11"/>
      <c r="L59" s="8"/>
      <c r="M59" s="8"/>
      <c r="N59" s="8"/>
      <c r="O59" s="8"/>
      <c r="P59" s="8"/>
      <c r="Q59" s="8"/>
      <c r="R59" s="11"/>
      <c r="S59" s="11"/>
      <c r="T59" s="11"/>
    </row>
    <row r="60" spans="1:20" ht="14.25">
      <c r="A60" s="8"/>
      <c r="B60" s="9" t="s">
        <v>33</v>
      </c>
      <c r="C60" s="9" t="s">
        <v>49</v>
      </c>
      <c r="D60" s="9" t="s">
        <v>78</v>
      </c>
      <c r="E60" s="9" t="s">
        <v>83</v>
      </c>
      <c r="F60" s="9" t="s">
        <v>37</v>
      </c>
      <c r="G60" s="9" t="s">
        <v>41</v>
      </c>
      <c r="H60" s="10">
        <f t="shared" si="2"/>
        <v>773.16</v>
      </c>
      <c r="I60" s="12">
        <v>20412</v>
      </c>
      <c r="J60" s="10">
        <f t="shared" si="3"/>
        <v>21185.16</v>
      </c>
      <c r="K60" s="11"/>
      <c r="L60" s="8"/>
      <c r="M60" s="8"/>
      <c r="N60" s="8"/>
      <c r="O60" s="8"/>
      <c r="P60" s="8"/>
      <c r="Q60" s="8"/>
      <c r="R60" s="11"/>
      <c r="S60" s="11"/>
      <c r="T60" s="11"/>
    </row>
    <row r="61" spans="1:20" ht="14.25">
      <c r="A61" s="8"/>
      <c r="B61" s="9" t="s">
        <v>33</v>
      </c>
      <c r="C61" s="9" t="s">
        <v>51</v>
      </c>
      <c r="D61" s="9" t="s">
        <v>78</v>
      </c>
      <c r="E61" s="9" t="s">
        <v>84</v>
      </c>
      <c r="F61" s="9" t="s">
        <v>37</v>
      </c>
      <c r="G61" s="9" t="s">
        <v>44</v>
      </c>
      <c r="H61" s="10">
        <f t="shared" si="2"/>
        <v>644.29999999999995</v>
      </c>
      <c r="I61" s="12">
        <v>24425</v>
      </c>
      <c r="J61" s="10">
        <f t="shared" si="3"/>
        <v>25069.3</v>
      </c>
      <c r="K61" s="11"/>
      <c r="L61" s="8"/>
      <c r="M61" s="8"/>
      <c r="N61" s="8"/>
      <c r="O61" s="8"/>
      <c r="P61" s="8"/>
      <c r="Q61" s="8"/>
      <c r="R61" s="11"/>
      <c r="S61" s="11"/>
      <c r="T61" s="11"/>
    </row>
    <row r="62" spans="1:20" ht="14.25">
      <c r="A62" s="8"/>
      <c r="B62" s="9" t="s">
        <v>33</v>
      </c>
      <c r="C62" s="9" t="s">
        <v>53</v>
      </c>
      <c r="D62" s="9" t="s">
        <v>78</v>
      </c>
      <c r="E62" s="9" t="s">
        <v>85</v>
      </c>
      <c r="F62" s="9" t="s">
        <v>37</v>
      </c>
      <c r="G62" s="9" t="s">
        <v>48</v>
      </c>
      <c r="H62" s="10">
        <f t="shared" si="2"/>
        <v>515.44000000000005</v>
      </c>
      <c r="I62" s="12">
        <v>23358</v>
      </c>
      <c r="J62" s="10">
        <f t="shared" si="3"/>
        <v>23873.439999999999</v>
      </c>
      <c r="K62" s="11"/>
      <c r="L62" s="8"/>
      <c r="M62" s="8"/>
      <c r="N62" s="8"/>
      <c r="O62" s="8"/>
      <c r="P62" s="8"/>
      <c r="Q62" s="8"/>
      <c r="R62" s="11"/>
      <c r="S62" s="11"/>
      <c r="T62" s="11"/>
    </row>
    <row r="63" spans="1:20" ht="14.25">
      <c r="A63" s="8"/>
      <c r="B63" s="9" t="s">
        <v>33</v>
      </c>
      <c r="C63" s="9" t="s">
        <v>55</v>
      </c>
      <c r="D63" s="9" t="s">
        <v>78</v>
      </c>
      <c r="E63" s="9" t="s">
        <v>86</v>
      </c>
      <c r="F63" s="9" t="s">
        <v>37</v>
      </c>
      <c r="G63" s="9" t="s">
        <v>48</v>
      </c>
      <c r="H63" s="10">
        <f t="shared" si="2"/>
        <v>515.44000000000005</v>
      </c>
      <c r="I63" s="12">
        <v>14742</v>
      </c>
      <c r="J63" s="10">
        <f t="shared" si="3"/>
        <v>15257.44</v>
      </c>
      <c r="K63" s="11"/>
      <c r="L63" s="8"/>
      <c r="M63" s="8"/>
      <c r="N63" s="8"/>
      <c r="O63" s="8"/>
      <c r="P63" s="8"/>
      <c r="Q63" s="8"/>
      <c r="R63" s="11"/>
      <c r="S63" s="11"/>
      <c r="T63" s="11"/>
    </row>
    <row r="64" spans="1:20" ht="14.25">
      <c r="A64" s="8"/>
      <c r="B64" s="9" t="s">
        <v>33</v>
      </c>
      <c r="C64" s="9" t="s">
        <v>57</v>
      </c>
      <c r="D64" s="9" t="s">
        <v>78</v>
      </c>
      <c r="E64" s="9" t="s">
        <v>87</v>
      </c>
      <c r="F64" s="9" t="s">
        <v>37</v>
      </c>
      <c r="G64" s="9" t="s">
        <v>48</v>
      </c>
      <c r="H64" s="10">
        <f t="shared" si="2"/>
        <v>515.44000000000005</v>
      </c>
      <c r="I64" s="12">
        <v>20810</v>
      </c>
      <c r="J64" s="10">
        <f t="shared" si="3"/>
        <v>21325.439999999999</v>
      </c>
      <c r="K64" s="11"/>
      <c r="L64" s="8"/>
      <c r="M64" s="8"/>
      <c r="N64" s="8"/>
      <c r="O64" s="8"/>
      <c r="P64" s="8"/>
      <c r="Q64" s="8"/>
      <c r="R64" s="11"/>
      <c r="S64" s="11"/>
      <c r="T64" s="11"/>
    </row>
    <row r="65" spans="1:20" ht="14.25">
      <c r="A65" s="8"/>
      <c r="B65" s="9" t="s">
        <v>33</v>
      </c>
      <c r="C65" s="9" t="s">
        <v>59</v>
      </c>
      <c r="D65" s="9" t="s">
        <v>78</v>
      </c>
      <c r="E65" s="9" t="s">
        <v>88</v>
      </c>
      <c r="F65" s="9" t="s">
        <v>37</v>
      </c>
      <c r="G65" s="9" t="s">
        <v>38</v>
      </c>
      <c r="H65" s="10">
        <f t="shared" si="2"/>
        <v>257.72000000000003</v>
      </c>
      <c r="I65" s="12">
        <v>12082</v>
      </c>
      <c r="J65" s="10">
        <f t="shared" si="3"/>
        <v>12339.72</v>
      </c>
      <c r="K65" s="11"/>
      <c r="L65" s="8"/>
      <c r="M65" s="8"/>
      <c r="N65" s="8"/>
      <c r="O65" s="8"/>
      <c r="P65" s="8"/>
      <c r="Q65" s="8"/>
      <c r="R65" s="11"/>
      <c r="S65" s="11"/>
      <c r="T65" s="11"/>
    </row>
    <row r="66" spans="1:20" ht="14.25">
      <c r="A66" s="8"/>
      <c r="B66" s="9" t="s">
        <v>33</v>
      </c>
      <c r="C66" s="9" t="s">
        <v>62</v>
      </c>
      <c r="D66" s="9" t="s">
        <v>78</v>
      </c>
      <c r="E66" s="9" t="s">
        <v>89</v>
      </c>
      <c r="F66" s="9" t="s">
        <v>37</v>
      </c>
      <c r="G66" s="9" t="s">
        <v>38</v>
      </c>
      <c r="H66" s="10">
        <f t="shared" si="2"/>
        <v>257.72000000000003</v>
      </c>
      <c r="I66" s="12">
        <v>7816</v>
      </c>
      <c r="J66" s="10">
        <f t="shared" si="3"/>
        <v>8073.72</v>
      </c>
      <c r="K66" s="11"/>
      <c r="L66" s="8"/>
      <c r="M66" s="8"/>
      <c r="N66" s="8"/>
      <c r="O66" s="8"/>
      <c r="P66" s="8"/>
      <c r="Q66" s="8"/>
      <c r="R66" s="11"/>
      <c r="S66" s="11"/>
      <c r="T66" s="11"/>
    </row>
    <row r="67" spans="1:20" ht="14.25">
      <c r="A67" s="8"/>
      <c r="B67" s="9" t="s">
        <v>33</v>
      </c>
      <c r="C67" s="9" t="s">
        <v>64</v>
      </c>
      <c r="D67" s="9" t="s">
        <v>78</v>
      </c>
      <c r="E67" s="9" t="s">
        <v>90</v>
      </c>
      <c r="F67" s="9" t="s">
        <v>37</v>
      </c>
      <c r="G67" s="9" t="s">
        <v>68</v>
      </c>
      <c r="H67" s="10">
        <f t="shared" si="2"/>
        <v>128.86000000000001</v>
      </c>
      <c r="I67" s="12">
        <v>6132</v>
      </c>
      <c r="J67" s="10">
        <f t="shared" si="3"/>
        <v>6260.86</v>
      </c>
      <c r="K67" s="11"/>
      <c r="L67" s="8"/>
      <c r="M67" s="8"/>
      <c r="N67" s="8"/>
      <c r="O67" s="8"/>
      <c r="P67" s="8"/>
      <c r="Q67" s="8"/>
      <c r="R67" s="11"/>
      <c r="S67" s="11"/>
      <c r="T67" s="11"/>
    </row>
    <row r="68" spans="1:20" ht="14.25">
      <c r="A68" s="8"/>
      <c r="B68" s="9" t="s">
        <v>33</v>
      </c>
      <c r="C68" s="9" t="s">
        <v>66</v>
      </c>
      <c r="D68" s="9" t="s">
        <v>78</v>
      </c>
      <c r="E68" s="9" t="s">
        <v>91</v>
      </c>
      <c r="F68" s="9" t="s">
        <v>37</v>
      </c>
      <c r="G68" s="9" t="s">
        <v>68</v>
      </c>
      <c r="H68" s="10">
        <f t="shared" si="2"/>
        <v>128.86000000000001</v>
      </c>
      <c r="I68" s="12">
        <v>4515</v>
      </c>
      <c r="J68" s="10">
        <f t="shared" si="3"/>
        <v>4643.8599999999997</v>
      </c>
      <c r="K68" s="11"/>
      <c r="L68" s="8"/>
      <c r="M68" s="8"/>
      <c r="N68" s="8"/>
      <c r="O68" s="8"/>
      <c r="P68" s="8"/>
      <c r="Q68" s="8"/>
      <c r="R68" s="11"/>
      <c r="S68" s="11"/>
      <c r="T68" s="11"/>
    </row>
    <row r="69" spans="1:20" ht="14.25">
      <c r="A69" s="8"/>
      <c r="B69" s="9" t="s">
        <v>33</v>
      </c>
      <c r="C69" s="9" t="s">
        <v>69</v>
      </c>
      <c r="D69" s="9" t="s">
        <v>78</v>
      </c>
      <c r="E69" s="9" t="s">
        <v>92</v>
      </c>
      <c r="F69" s="9" t="s">
        <v>37</v>
      </c>
      <c r="G69" s="9" t="s">
        <v>73</v>
      </c>
      <c r="H69" s="10">
        <f t="shared" si="2"/>
        <v>0</v>
      </c>
      <c r="I69" s="12">
        <v>2175</v>
      </c>
      <c r="J69" s="10">
        <f t="shared" si="3"/>
        <v>2175</v>
      </c>
      <c r="K69" s="11"/>
      <c r="L69" s="8"/>
      <c r="M69" s="8"/>
      <c r="N69" s="8"/>
      <c r="O69" s="8"/>
      <c r="P69" s="8"/>
      <c r="Q69" s="8"/>
      <c r="R69" s="11"/>
      <c r="S69" s="11"/>
      <c r="T69" s="11"/>
    </row>
    <row r="70" spans="1:20" ht="14.25">
      <c r="A70" s="8"/>
      <c r="B70" s="9" t="s">
        <v>33</v>
      </c>
      <c r="C70" s="9" t="s">
        <v>71</v>
      </c>
      <c r="D70" s="9" t="s">
        <v>78</v>
      </c>
      <c r="E70" s="9" t="s">
        <v>93</v>
      </c>
      <c r="F70" s="9" t="s">
        <v>37</v>
      </c>
      <c r="G70" s="9" t="s">
        <v>73</v>
      </c>
      <c r="H70" s="10">
        <f t="shared" si="2"/>
        <v>0</v>
      </c>
      <c r="I70" s="12">
        <v>603</v>
      </c>
      <c r="J70" s="10">
        <f t="shared" si="3"/>
        <v>603</v>
      </c>
      <c r="K70" s="11"/>
      <c r="L70" s="8"/>
      <c r="M70" s="8"/>
      <c r="N70" s="8"/>
      <c r="O70" s="8"/>
      <c r="P70" s="8"/>
      <c r="Q70" s="8"/>
      <c r="R70" s="11"/>
      <c r="S70" s="11"/>
      <c r="T70" s="11"/>
    </row>
    <row r="71" spans="1:20" ht="14.25">
      <c r="A71" s="8"/>
      <c r="B71" s="9" t="s">
        <v>33</v>
      </c>
      <c r="C71" s="9" t="s">
        <v>74</v>
      </c>
      <c r="D71" s="9" t="s">
        <v>78</v>
      </c>
      <c r="E71" s="9" t="s">
        <v>94</v>
      </c>
      <c r="F71" s="9" t="s">
        <v>37</v>
      </c>
      <c r="G71" s="9" t="s">
        <v>73</v>
      </c>
      <c r="H71" s="10">
        <f t="shared" si="2"/>
        <v>0</v>
      </c>
      <c r="I71" s="12">
        <v>109</v>
      </c>
      <c r="J71" s="10">
        <f t="shared" si="3"/>
        <v>109</v>
      </c>
      <c r="K71" s="11"/>
      <c r="L71" s="8"/>
      <c r="M71" s="8"/>
      <c r="N71" s="8"/>
      <c r="O71" s="8"/>
      <c r="P71" s="8"/>
      <c r="Q71" s="8"/>
      <c r="R71" s="11"/>
      <c r="S71" s="11"/>
      <c r="T71" s="11"/>
    </row>
    <row r="72" spans="1:20" ht="14.25">
      <c r="A72" s="8"/>
      <c r="B72" s="9" t="s">
        <v>33</v>
      </c>
      <c r="C72" s="9" t="s">
        <v>76</v>
      </c>
      <c r="D72" s="9" t="s">
        <v>78</v>
      </c>
      <c r="E72" s="9" t="s">
        <v>95</v>
      </c>
      <c r="F72" s="9" t="s">
        <v>37</v>
      </c>
      <c r="G72" s="9" t="s">
        <v>73</v>
      </c>
      <c r="H72" s="10">
        <f t="shared" si="2"/>
        <v>0</v>
      </c>
      <c r="I72" s="12">
        <v>9</v>
      </c>
      <c r="J72" s="10">
        <f t="shared" si="3"/>
        <v>9</v>
      </c>
      <c r="K72" s="11"/>
      <c r="L72" s="8"/>
      <c r="M72" s="8"/>
      <c r="N72" s="8"/>
      <c r="O72" s="8"/>
      <c r="P72" s="8"/>
      <c r="Q72" s="8"/>
      <c r="R72" s="11"/>
      <c r="S72" s="11"/>
      <c r="T72" s="11"/>
    </row>
    <row r="73" spans="1:20">
      <c r="H73">
        <f>SUM(H39:H72)</f>
        <v>12886</v>
      </c>
      <c r="I73">
        <f>SUM(I39:I72)</f>
        <v>437806</v>
      </c>
      <c r="J73" s="15">
        <f>SUM(J39:J72)</f>
        <v>450692</v>
      </c>
    </row>
    <row r="81" spans="6:16">
      <c r="H81" s="8"/>
      <c r="I81" s="8"/>
      <c r="J81" s="8"/>
      <c r="K81" s="8"/>
      <c r="L81" s="8"/>
      <c r="M81" s="8"/>
      <c r="N81" s="11"/>
      <c r="O81" s="11"/>
      <c r="P81" s="11"/>
    </row>
    <row r="82" spans="6:16">
      <c r="H82" s="8"/>
      <c r="I82" s="8"/>
      <c r="J82" s="8"/>
      <c r="K82" s="8"/>
      <c r="L82" s="8"/>
      <c r="M82" s="8"/>
      <c r="N82" s="11"/>
      <c r="O82" s="11"/>
      <c r="P82" s="11"/>
    </row>
    <row r="83" spans="6:16">
      <c r="H83" s="8"/>
      <c r="I83" s="8"/>
      <c r="J83" s="8"/>
      <c r="K83" s="8"/>
      <c r="L83" s="8"/>
      <c r="M83" s="8"/>
      <c r="N83" s="11"/>
      <c r="O83" s="11"/>
      <c r="P83" s="11"/>
    </row>
    <row r="84" spans="6:16">
      <c r="H84" s="8"/>
      <c r="I84" s="8"/>
      <c r="J84" s="8"/>
      <c r="K84" s="8"/>
      <c r="L84" s="8"/>
      <c r="M84" s="8"/>
      <c r="N84" s="11"/>
      <c r="O84" s="11"/>
      <c r="P84" s="11"/>
    </row>
    <row r="85" spans="6:16">
      <c r="H85" s="8"/>
      <c r="I85" s="8"/>
      <c r="J85" s="8"/>
      <c r="K85" s="8"/>
      <c r="L85" s="8"/>
      <c r="M85" s="8"/>
      <c r="N85" s="11"/>
      <c r="O85" s="11"/>
      <c r="P85" s="11"/>
    </row>
    <row r="86" spans="6:16">
      <c r="H86" s="8"/>
      <c r="I86" s="8"/>
      <c r="J86" s="8"/>
      <c r="K86" s="8"/>
      <c r="L86" s="8"/>
      <c r="M86" s="8"/>
      <c r="N86" s="11"/>
      <c r="O86" s="11"/>
      <c r="P86" s="11"/>
    </row>
    <row r="95" spans="6:16">
      <c r="F95" s="11"/>
      <c r="G95" s="11"/>
      <c r="H95" s="11"/>
      <c r="I95" s="11"/>
      <c r="J95" s="11"/>
      <c r="K95" s="11"/>
      <c r="L95" s="11"/>
      <c r="M95" s="11"/>
    </row>
    <row r="96" spans="6:16">
      <c r="F96" s="11"/>
      <c r="G96" s="11"/>
      <c r="H96" s="11"/>
      <c r="I96" s="11"/>
      <c r="J96" s="11"/>
      <c r="K96" s="11"/>
      <c r="L96" s="11"/>
      <c r="M96" s="11"/>
    </row>
    <row r="97" spans="6:13">
      <c r="F97" s="11"/>
      <c r="G97" s="11"/>
      <c r="H97" s="11"/>
      <c r="I97" s="11"/>
      <c r="J97" s="11"/>
      <c r="K97" s="11"/>
      <c r="L97" s="11"/>
      <c r="M97" s="11"/>
    </row>
    <row r="98" spans="6:13">
      <c r="F98" s="11"/>
      <c r="G98" s="11"/>
      <c r="H98" s="11"/>
      <c r="I98" s="11"/>
      <c r="J98" s="11"/>
      <c r="K98" s="11"/>
      <c r="L98" s="11"/>
      <c r="M98" s="11"/>
    </row>
    <row r="99" spans="6:13">
      <c r="F99" s="11"/>
      <c r="G99" s="11"/>
      <c r="H99" s="11"/>
      <c r="I99" s="11"/>
      <c r="J99" s="11"/>
      <c r="K99" s="11"/>
      <c r="L99" s="11"/>
      <c r="M99" s="11"/>
    </row>
    <row r="100" spans="6:13">
      <c r="F100" s="11"/>
      <c r="G100" s="11"/>
      <c r="H100" s="11"/>
      <c r="I100" s="11"/>
      <c r="J100" s="11"/>
      <c r="K100" s="11"/>
      <c r="L100" s="11"/>
      <c r="M100" s="11"/>
    </row>
    <row r="101" spans="6:13">
      <c r="F101" s="11"/>
      <c r="G101" s="11"/>
      <c r="H101" s="11"/>
      <c r="I101" s="11"/>
      <c r="J101" s="11"/>
      <c r="K101" s="11"/>
      <c r="L101" s="11"/>
      <c r="M101" s="11"/>
    </row>
    <row r="102" spans="6:13">
      <c r="F102" s="11"/>
      <c r="G102" s="11"/>
      <c r="H102" s="11"/>
      <c r="I102" s="11"/>
      <c r="J102" s="11"/>
      <c r="K102" s="11"/>
      <c r="L102" s="11"/>
      <c r="M102" s="11"/>
    </row>
    <row r="103" spans="6:13">
      <c r="F103" s="11"/>
      <c r="G103" s="11"/>
      <c r="H103" s="11"/>
      <c r="I103" s="11"/>
      <c r="J103" s="11"/>
      <c r="K103" s="11"/>
      <c r="L103" s="11"/>
      <c r="M103" s="11"/>
    </row>
    <row r="104" spans="6:13">
      <c r="F104" s="11"/>
      <c r="G104" s="11"/>
      <c r="H104" s="11"/>
      <c r="I104" s="11"/>
      <c r="J104" s="11"/>
      <c r="K104" s="11"/>
      <c r="L104" s="11"/>
      <c r="M104" s="11"/>
    </row>
    <row r="105" spans="6:13">
      <c r="F105" s="11"/>
      <c r="G105" s="11"/>
      <c r="H105" s="11"/>
      <c r="I105" s="11"/>
      <c r="J105" s="11"/>
      <c r="K105" s="11"/>
      <c r="L105" s="11"/>
      <c r="M105" s="11"/>
    </row>
    <row r="106" spans="6:13">
      <c r="F106" s="11"/>
      <c r="G106" s="11"/>
      <c r="H106" s="11"/>
      <c r="I106" s="11"/>
      <c r="J106" s="11"/>
      <c r="K106" s="11"/>
      <c r="L106" s="11"/>
      <c r="M106" s="11"/>
    </row>
    <row r="107" spans="6:13">
      <c r="F107" s="11"/>
      <c r="G107" s="11"/>
      <c r="H107" s="11"/>
      <c r="I107" s="11"/>
      <c r="J107" s="11"/>
      <c r="K107" s="11"/>
      <c r="L107" s="11"/>
      <c r="M107" s="11"/>
    </row>
    <row r="108" spans="6:13">
      <c r="F108" s="11"/>
      <c r="G108" s="11"/>
      <c r="H108" s="11"/>
      <c r="I108" s="11"/>
      <c r="J108" s="11"/>
      <c r="K108" s="11"/>
      <c r="L108" s="11"/>
      <c r="M108" s="11"/>
    </row>
    <row r="109" spans="6:13">
      <c r="F109" s="11"/>
      <c r="G109" s="11"/>
      <c r="H109" s="11"/>
      <c r="I109" s="11"/>
      <c r="J109" s="11"/>
      <c r="K109" s="11"/>
      <c r="L109" s="11"/>
      <c r="M109" s="11"/>
    </row>
    <row r="110" spans="6:13">
      <c r="F110" s="11"/>
      <c r="G110" s="11"/>
      <c r="H110" s="11"/>
      <c r="I110" s="11"/>
      <c r="J110" s="11"/>
      <c r="K110" s="11"/>
      <c r="L110" s="11"/>
      <c r="M110" s="11"/>
    </row>
    <row r="111" spans="6:13">
      <c r="M111" s="11"/>
    </row>
  </sheetData>
  <mergeCells count="2">
    <mergeCell ref="C3:D3"/>
    <mergeCell ref="E3:F3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2016-12-15T12:07:00Z</dcterms:created>
  <dcterms:modified xsi:type="dcterms:W3CDTF">2017-06-20T09:17:00Z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