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Panashe/excelPy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9" i="1" l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AO3" i="1" a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AN3" i="1" a="1"/>
  <c r="AN3" i="1"/>
  <c r="AN4" i="1"/>
  <c r="AN5" i="1"/>
  <c r="AN6" i="1"/>
  <c r="AN7" i="1"/>
  <c r="AN8" i="1"/>
  <c r="AN9" i="1"/>
</calcChain>
</file>

<file path=xl/sharedStrings.xml><?xml version="1.0" encoding="utf-8"?>
<sst xmlns="http://schemas.openxmlformats.org/spreadsheetml/2006/main" count="34" uniqueCount="26">
  <si>
    <t>Date</t>
  </si>
  <si>
    <t>ANZ</t>
  </si>
  <si>
    <t>BHP</t>
  </si>
  <si>
    <t>WOW</t>
  </si>
  <si>
    <t>CBA</t>
  </si>
  <si>
    <t>SHL</t>
  </si>
  <si>
    <t>AMP</t>
  </si>
  <si>
    <t>NAB</t>
  </si>
  <si>
    <t>S32</t>
  </si>
  <si>
    <t>RIO</t>
  </si>
  <si>
    <t>TLS</t>
  </si>
  <si>
    <t>WBC</t>
  </si>
  <si>
    <t>WES</t>
  </si>
  <si>
    <t>CSL</t>
  </si>
  <si>
    <t>WPL</t>
  </si>
  <si>
    <t>FMG</t>
  </si>
  <si>
    <t>MQG</t>
  </si>
  <si>
    <t>STO</t>
  </si>
  <si>
    <t>NCM</t>
  </si>
  <si>
    <t>xx1</t>
  </si>
  <si>
    <t>QAN</t>
  </si>
  <si>
    <t>VAR-COVAR</t>
  </si>
  <si>
    <t>xx</t>
  </si>
  <si>
    <t>Average return</t>
  </si>
  <si>
    <t>volatility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</si>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</sst>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10" fontId="1" fillId="4" borderId="0" xfId="1" applyNumberFormat="1" applyFont="1" applyFill="1"/>
    <xf numFmtId="164" fontId="0" fillId="0" borderId="0" xfId="0" applyNumberFormat="1" applyFill="1"/>
    <xf numFmtId="164" fontId="0" fillId="0" borderId="0" xfId="0" applyNumberFormat="1"/>
    <xf numFmtId="165" fontId="0" fillId="5" borderId="0" xfId="0" applyNumberFormat="1" applyFill="1"/>
    <xf numFmtId="164" fontId="0" fillId="5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tabSelected="1" workbookViewId="0">
      <selection activeCell="E1" sqref="E1"/>
    </sheetView>
  </sheetViews>
  <sheetFormatPr baseColWidth="10" defaultRowHeight="16" x14ac:dyDescent="0.2"/>
  <sheetData>
    <row r="1" spans="1:5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9</v>
      </c>
      <c r="U1" s="3" t="s">
        <v>19</v>
      </c>
      <c r="V1" s="3" t="s">
        <v>20</v>
      </c>
      <c r="X1" s="4" t="str">
        <f t="shared" ref="X1:AK1" si="0">B1</f>
        <v>ANZ</v>
      </c>
      <c r="Y1" s="4" t="str">
        <f t="shared" si="0"/>
        <v>BHP</v>
      </c>
      <c r="Z1" s="4" t="str">
        <f t="shared" si="0"/>
        <v>WOW</v>
      </c>
      <c r="AA1" s="4" t="str">
        <f t="shared" si="0"/>
        <v>CBA</v>
      </c>
      <c r="AB1" s="4" t="str">
        <f t="shared" si="0"/>
        <v>SHL</v>
      </c>
      <c r="AC1" s="4" t="str">
        <f t="shared" si="0"/>
        <v>AMP</v>
      </c>
      <c r="AD1" s="4" t="str">
        <f t="shared" si="0"/>
        <v>NAB</v>
      </c>
      <c r="AE1" s="4" t="str">
        <f t="shared" si="0"/>
        <v>S32</v>
      </c>
      <c r="AF1" s="4" t="str">
        <f t="shared" si="0"/>
        <v>RIO</v>
      </c>
      <c r="AG1" s="4" t="str">
        <f t="shared" si="0"/>
        <v>TLS</v>
      </c>
      <c r="AH1" s="4" t="str">
        <f t="shared" si="0"/>
        <v>WBC</v>
      </c>
      <c r="AI1" s="4" t="str">
        <f t="shared" si="0"/>
        <v>WES</v>
      </c>
      <c r="AJ1" s="4" t="str">
        <f t="shared" si="0"/>
        <v>CSL</v>
      </c>
      <c r="AK1" s="4" t="str">
        <f t="shared" si="0"/>
        <v>WPL</v>
      </c>
      <c r="AN1" s="5" t="s">
        <v>21</v>
      </c>
    </row>
    <row r="2" spans="1:54" x14ac:dyDescent="0.2">
      <c r="A2" s="6">
        <v>42699</v>
      </c>
      <c r="B2">
        <v>28.28</v>
      </c>
      <c r="C2">
        <v>26.5</v>
      </c>
      <c r="D2">
        <v>23.5</v>
      </c>
      <c r="E2">
        <v>78.17</v>
      </c>
      <c r="F2" s="7">
        <v>21.8</v>
      </c>
      <c r="G2" s="7">
        <v>4.79</v>
      </c>
      <c r="H2">
        <v>29.01</v>
      </c>
      <c r="I2">
        <v>2.85</v>
      </c>
      <c r="J2">
        <v>61.76</v>
      </c>
      <c r="K2">
        <v>5.03</v>
      </c>
      <c r="L2">
        <v>31.53</v>
      </c>
      <c r="M2">
        <v>42.18</v>
      </c>
      <c r="N2">
        <v>99.25</v>
      </c>
      <c r="O2">
        <v>31.1</v>
      </c>
      <c r="P2" s="8">
        <v>6.19</v>
      </c>
      <c r="Q2" s="8">
        <v>83.72</v>
      </c>
      <c r="R2" s="7">
        <v>4.1900000000000004</v>
      </c>
      <c r="S2">
        <v>20.76</v>
      </c>
      <c r="T2">
        <v>61.76</v>
      </c>
      <c r="U2" s="8">
        <v>25.29</v>
      </c>
      <c r="V2" s="9" t="s">
        <v>22</v>
      </c>
      <c r="W2" s="10" t="s">
        <v>23</v>
      </c>
      <c r="X2" s="11">
        <f>AVERAGE(X5:X256)</f>
        <v>2.1329743582073806E-3</v>
      </c>
      <c r="Y2" s="11">
        <f>AVERAGE(Y5:Y256)</f>
        <v>1.8986578499113463E-2</v>
      </c>
      <c r="Z2" s="11">
        <f t="shared" ref="Z2:AK2" si="1">AVERAGE(Z5:Z256)</f>
        <v>2.4834401727535059E-3</v>
      </c>
      <c r="AA2" s="11">
        <f t="shared" si="1"/>
        <v>3.3800714191082417E-3</v>
      </c>
      <c r="AB2" s="11">
        <f t="shared" si="1"/>
        <v>-3.4562024254355338E-3</v>
      </c>
      <c r="AC2" s="11">
        <f t="shared" si="1"/>
        <v>2.5210417837964001E-3</v>
      </c>
      <c r="AD2" s="11">
        <f t="shared" si="1"/>
        <v>3.7579393686733445E-3</v>
      </c>
      <c r="AE2" s="11">
        <f t="shared" si="1"/>
        <v>1.9905919069406607E-2</v>
      </c>
      <c r="AF2" s="11">
        <f t="shared" si="1"/>
        <v>1.4746877420548213E-2</v>
      </c>
      <c r="AG2" s="11">
        <f t="shared" si="1"/>
        <v>4.016199211409827E-3</v>
      </c>
      <c r="AH2" s="11">
        <f t="shared" si="1"/>
        <v>3.8425773719982814E-3</v>
      </c>
      <c r="AI2" s="11">
        <f t="shared" si="1"/>
        <v>4.8958528169559517E-3</v>
      </c>
      <c r="AJ2" s="11">
        <f t="shared" si="1"/>
        <v>-2.0050293238757415E-3</v>
      </c>
      <c r="AK2" s="11">
        <f t="shared" si="1"/>
        <v>1.1242628968110542E-2</v>
      </c>
      <c r="AO2" s="12" t="str">
        <f t="shared" ref="AO2:BB2" si="2">B1</f>
        <v>ANZ</v>
      </c>
      <c r="AP2" s="12" t="str">
        <f t="shared" si="2"/>
        <v>BHP</v>
      </c>
      <c r="AQ2" s="12" t="str">
        <f t="shared" si="2"/>
        <v>WOW</v>
      </c>
      <c r="AR2" s="12" t="str">
        <f t="shared" si="2"/>
        <v>CBA</v>
      </c>
      <c r="AS2" s="12" t="str">
        <f t="shared" si="2"/>
        <v>SHL</v>
      </c>
      <c r="AT2" s="12" t="str">
        <f t="shared" si="2"/>
        <v>AMP</v>
      </c>
      <c r="AU2" s="12" t="str">
        <f t="shared" si="2"/>
        <v>NAB</v>
      </c>
      <c r="AV2" s="12" t="str">
        <f t="shared" si="2"/>
        <v>S32</v>
      </c>
      <c r="AW2" s="12" t="str">
        <f t="shared" si="2"/>
        <v>RIO</v>
      </c>
      <c r="AX2" s="12" t="str">
        <f t="shared" si="2"/>
        <v>TLS</v>
      </c>
      <c r="AY2" s="12" t="str">
        <f t="shared" si="2"/>
        <v>WBC</v>
      </c>
      <c r="AZ2" s="12" t="str">
        <f t="shared" si="2"/>
        <v>WES</v>
      </c>
      <c r="BA2" s="12" t="str">
        <f t="shared" si="2"/>
        <v>CSL</v>
      </c>
      <c r="BB2" s="12" t="str">
        <f t="shared" si="2"/>
        <v>WPL</v>
      </c>
    </row>
    <row r="3" spans="1:54" x14ac:dyDescent="0.2">
      <c r="A3" s="6">
        <v>42698</v>
      </c>
      <c r="B3">
        <v>28.33</v>
      </c>
      <c r="C3">
        <v>25.91</v>
      </c>
      <c r="D3">
        <v>23.5</v>
      </c>
      <c r="E3">
        <v>78.430000000000007</v>
      </c>
      <c r="F3" s="7">
        <v>21.9</v>
      </c>
      <c r="G3" s="7">
        <v>4.75</v>
      </c>
      <c r="H3">
        <v>28.87</v>
      </c>
      <c r="I3">
        <v>2.85</v>
      </c>
      <c r="J3">
        <v>60.3</v>
      </c>
      <c r="K3">
        <v>4.9800000000000004</v>
      </c>
      <c r="L3">
        <v>31.61</v>
      </c>
      <c r="M3">
        <v>42.15</v>
      </c>
      <c r="N3">
        <v>99.21</v>
      </c>
      <c r="O3">
        <v>30.75</v>
      </c>
      <c r="P3" s="8">
        <v>6.22</v>
      </c>
      <c r="Q3" s="8">
        <v>84.9</v>
      </c>
      <c r="R3" s="7">
        <v>4.18</v>
      </c>
      <c r="S3">
        <v>20.76</v>
      </c>
      <c r="T3">
        <v>60.3</v>
      </c>
      <c r="U3" s="8">
        <v>25.29</v>
      </c>
      <c r="V3" s="9" t="s">
        <v>22</v>
      </c>
      <c r="W3" s="10" t="s">
        <v>24</v>
      </c>
      <c r="X3" s="11">
        <f>STDEV(X5:X256)</f>
        <v>6.109167251462105E-3</v>
      </c>
      <c r="Y3" s="11">
        <f t="shared" ref="Y3:AK3" si="3">STDEV(Y5:Y256)</f>
        <v>1.5410423647671775E-2</v>
      </c>
      <c r="Z3" s="11">
        <f t="shared" si="3"/>
        <v>1.2082969236425819E-2</v>
      </c>
      <c r="AA3" s="11">
        <f t="shared" si="3"/>
        <v>6.5991295554430765E-3</v>
      </c>
      <c r="AB3" s="11">
        <f t="shared" si="3"/>
        <v>1.4230074254299381E-2</v>
      </c>
      <c r="AC3" s="11">
        <f t="shared" si="3"/>
        <v>1.1054733026285403E-2</v>
      </c>
      <c r="AD3" s="11">
        <f t="shared" si="3"/>
        <v>4.4084114014473997E-3</v>
      </c>
      <c r="AE3" s="11">
        <f t="shared" si="3"/>
        <v>3.2356730989944328E-2</v>
      </c>
      <c r="AF3" s="11">
        <f t="shared" si="3"/>
        <v>1.2232641027260415E-2</v>
      </c>
      <c r="AG3" s="11">
        <f t="shared" si="3"/>
        <v>1.0025734641746839E-2</v>
      </c>
      <c r="AH3" s="11">
        <f t="shared" si="3"/>
        <v>5.2514959338585037E-3</v>
      </c>
      <c r="AI3" s="11">
        <f t="shared" si="3"/>
        <v>1.2791709417706482E-2</v>
      </c>
      <c r="AJ3" s="11">
        <f t="shared" si="3"/>
        <v>6.1515512807450937E-3</v>
      </c>
      <c r="AK3" s="11">
        <f t="shared" si="3"/>
        <v>9.4339344824933263E-3</v>
      </c>
      <c r="AN3" t="str">
        <f t="array" ref="AN3:AN9">TRANSPOSE(AO2:BB2)</f>
        <v>ANZ</v>
      </c>
      <c r="AO3" s="14" t="e">
        <f t="array" ref="AO3:BB9">MMULT(TRANSPOSE(X5:AK256),X5:AK256/COUNT(X5:X256))</f>
        <v>#VALUE!</v>
      </c>
      <c r="AP3" s="14" t="e">
        <v>#VALUE!</v>
      </c>
      <c r="AQ3" s="14" t="e">
        <v>#VALUE!</v>
      </c>
      <c r="AR3" s="14" t="e">
        <v>#VALUE!</v>
      </c>
      <c r="AS3" s="14" t="e">
        <v>#VALUE!</v>
      </c>
      <c r="AT3" s="14" t="e">
        <v>#VALUE!</v>
      </c>
      <c r="AU3" s="14" t="e">
        <v>#VALUE!</v>
      </c>
      <c r="AV3" s="14" t="e">
        <v>#VALUE!</v>
      </c>
      <c r="AW3" s="14" t="e">
        <v>#VALUE!</v>
      </c>
      <c r="AX3" s="14" t="e">
        <v>#VALUE!</v>
      </c>
      <c r="AY3" s="14" t="e">
        <v>#VALUE!</v>
      </c>
      <c r="AZ3" s="14" t="e">
        <v>#VALUE!</v>
      </c>
      <c r="BA3" s="14" t="e">
        <v>#VALUE!</v>
      </c>
      <c r="BB3" s="14" t="e">
        <v>#VALUE!</v>
      </c>
    </row>
    <row r="4" spans="1:54" x14ac:dyDescent="0.2">
      <c r="A4" s="6">
        <v>42697</v>
      </c>
      <c r="B4">
        <v>28.17</v>
      </c>
      <c r="C4">
        <v>25.91</v>
      </c>
      <c r="D4">
        <v>23.4</v>
      </c>
      <c r="E4">
        <v>78.42</v>
      </c>
      <c r="F4" s="7">
        <v>22.01</v>
      </c>
      <c r="G4" s="7">
        <v>4.76</v>
      </c>
      <c r="H4">
        <v>28.81</v>
      </c>
      <c r="I4">
        <v>2.88</v>
      </c>
      <c r="J4">
        <v>60.15</v>
      </c>
      <c r="K4">
        <v>4.9000000000000004</v>
      </c>
      <c r="L4">
        <v>31.45</v>
      </c>
      <c r="M4">
        <v>41.64</v>
      </c>
      <c r="N4">
        <v>99.69</v>
      </c>
      <c r="O4">
        <v>30.84</v>
      </c>
      <c r="P4" s="8">
        <v>6.3</v>
      </c>
      <c r="Q4" s="8">
        <v>84.38</v>
      </c>
      <c r="R4" s="7">
        <v>4.21</v>
      </c>
      <c r="S4">
        <v>20.76</v>
      </c>
      <c r="T4">
        <v>60.15</v>
      </c>
      <c r="U4" s="8">
        <v>25.29</v>
      </c>
      <c r="V4" s="9" t="s">
        <v>22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N4" t="str">
        <v>BHP</v>
      </c>
      <c r="AO4" s="14" t="e">
        <v>#VALUE!</v>
      </c>
      <c r="AP4" s="14" t="e">
        <v>#VALUE!</v>
      </c>
      <c r="AQ4" s="14" t="e">
        <v>#VALUE!</v>
      </c>
      <c r="AR4" s="14" t="e">
        <v>#VALUE!</v>
      </c>
      <c r="AS4" s="14" t="e">
        <v>#VALUE!</v>
      </c>
      <c r="AT4" s="14" t="e">
        <v>#VALUE!</v>
      </c>
      <c r="AU4" s="14" t="e">
        <v>#VALUE!</v>
      </c>
      <c r="AV4" s="14" t="e">
        <v>#VALUE!</v>
      </c>
      <c r="AW4" s="14" t="e">
        <v>#VALUE!</v>
      </c>
      <c r="AX4" s="14" t="e">
        <v>#VALUE!</v>
      </c>
      <c r="AY4" s="14" t="e">
        <v>#VALUE!</v>
      </c>
      <c r="AZ4" s="14" t="e">
        <v>#VALUE!</v>
      </c>
      <c r="BA4" s="14" t="e">
        <v>#VALUE!</v>
      </c>
      <c r="BB4" s="14" t="e">
        <v>#VALUE!</v>
      </c>
    </row>
    <row r="5" spans="1:54" x14ac:dyDescent="0.2">
      <c r="A5" s="6">
        <v>42696</v>
      </c>
      <c r="B5">
        <v>27.87</v>
      </c>
      <c r="C5">
        <v>25.24</v>
      </c>
      <c r="D5">
        <v>23.26</v>
      </c>
      <c r="E5">
        <v>77.39</v>
      </c>
      <c r="F5" s="7">
        <v>21.72</v>
      </c>
      <c r="G5" s="7">
        <v>4.67</v>
      </c>
      <c r="H5">
        <v>28.5</v>
      </c>
      <c r="I5">
        <v>2.72</v>
      </c>
      <c r="J5">
        <v>58.67</v>
      </c>
      <c r="K5">
        <v>4.9000000000000004</v>
      </c>
      <c r="L5">
        <v>31.1</v>
      </c>
      <c r="M5">
        <v>41.22</v>
      </c>
      <c r="N5">
        <v>100.33</v>
      </c>
      <c r="O5">
        <v>30.5</v>
      </c>
      <c r="P5" s="8">
        <v>6.12</v>
      </c>
      <c r="Q5" s="8">
        <v>83.88</v>
      </c>
      <c r="R5" s="7">
        <v>4.1500000000000004</v>
      </c>
      <c r="S5">
        <v>20.76</v>
      </c>
      <c r="T5">
        <v>58.67</v>
      </c>
      <c r="U5" s="8">
        <v>25.29</v>
      </c>
      <c r="V5" s="9" t="s">
        <v>22</v>
      </c>
      <c r="W5" s="2" t="s">
        <v>25</v>
      </c>
      <c r="X5" s="15">
        <f t="shared" ref="X5:AK9" si="4">LN(B2/B3)</f>
        <v>-1.7664728140530848E-3</v>
      </c>
      <c r="Y5" s="15">
        <f t="shared" si="4"/>
        <v>2.2515738418157922E-2</v>
      </c>
      <c r="Z5" s="15">
        <f t="shared" si="4"/>
        <v>0</v>
      </c>
      <c r="AA5" s="15">
        <f t="shared" si="4"/>
        <v>-3.3205649923361024E-3</v>
      </c>
      <c r="AB5" s="15">
        <f t="shared" si="4"/>
        <v>-4.5766670274117547E-3</v>
      </c>
      <c r="AC5" s="15">
        <f t="shared" si="4"/>
        <v>8.3857933762739641E-3</v>
      </c>
      <c r="AD5" s="15">
        <f t="shared" si="4"/>
        <v>4.8376044584690133E-3</v>
      </c>
      <c r="AE5" s="15">
        <f t="shared" si="4"/>
        <v>0</v>
      </c>
      <c r="AF5" s="15">
        <f t="shared" si="4"/>
        <v>2.3923801983381059E-2</v>
      </c>
      <c r="AG5" s="15">
        <f t="shared" si="4"/>
        <v>9.9900930750861858E-3</v>
      </c>
      <c r="AH5" s="15">
        <f t="shared" si="4"/>
        <v>-2.5340526705568338E-3</v>
      </c>
      <c r="AI5" s="15">
        <f t="shared" si="4"/>
        <v>7.1149060276400522E-4</v>
      </c>
      <c r="AJ5" s="15">
        <f t="shared" si="4"/>
        <v>4.0310390548882469E-4</v>
      </c>
      <c r="AK5" s="15">
        <f t="shared" si="4"/>
        <v>1.1317824932661657E-2</v>
      </c>
      <c r="AN5" s="13" t="str">
        <v>WOW</v>
      </c>
      <c r="AO5" s="14" t="e">
        <v>#VALUE!</v>
      </c>
      <c r="AP5" s="14" t="e">
        <v>#VALUE!</v>
      </c>
      <c r="AQ5" s="14" t="e">
        <v>#VALUE!</v>
      </c>
      <c r="AR5" s="14" t="e">
        <v>#VALUE!</v>
      </c>
      <c r="AS5" s="14" t="e">
        <v>#VALUE!</v>
      </c>
      <c r="AT5" s="14" t="e">
        <v>#VALUE!</v>
      </c>
      <c r="AU5" s="14" t="e">
        <v>#VALUE!</v>
      </c>
      <c r="AV5" s="14" t="e">
        <v>#VALUE!</v>
      </c>
      <c r="AW5" s="14" t="e">
        <v>#VALUE!</v>
      </c>
      <c r="AX5" s="14" t="e">
        <v>#VALUE!</v>
      </c>
      <c r="AY5" s="14" t="e">
        <v>#VALUE!</v>
      </c>
      <c r="AZ5" s="14" t="e">
        <v>#VALUE!</v>
      </c>
      <c r="BA5" s="14" t="e">
        <v>#VALUE!</v>
      </c>
      <c r="BB5" s="14" t="e">
        <v>#VALUE!</v>
      </c>
    </row>
    <row r="6" spans="1:54" x14ac:dyDescent="0.2">
      <c r="A6" s="6">
        <v>42695</v>
      </c>
      <c r="B6">
        <v>27.85</v>
      </c>
      <c r="C6">
        <v>24.28</v>
      </c>
      <c r="D6">
        <v>22.85</v>
      </c>
      <c r="E6">
        <v>76.87</v>
      </c>
      <c r="F6" s="7">
        <v>21.63</v>
      </c>
      <c r="G6" s="7">
        <v>4.7</v>
      </c>
      <c r="H6">
        <v>28.45</v>
      </c>
      <c r="I6">
        <v>2.58</v>
      </c>
      <c r="J6">
        <v>57.39</v>
      </c>
      <c r="K6">
        <v>4.88</v>
      </c>
      <c r="L6">
        <v>31.09</v>
      </c>
      <c r="M6">
        <v>40.53</v>
      </c>
      <c r="N6">
        <v>99.56</v>
      </c>
      <c r="O6">
        <v>29.79</v>
      </c>
      <c r="P6" s="8">
        <v>5.73</v>
      </c>
      <c r="Q6" s="8">
        <v>83.46</v>
      </c>
      <c r="R6" s="7">
        <v>4</v>
      </c>
      <c r="S6">
        <v>22.73</v>
      </c>
      <c r="T6">
        <v>57.39</v>
      </c>
      <c r="U6" s="8">
        <v>25.29</v>
      </c>
      <c r="V6" s="9" t="s">
        <v>22</v>
      </c>
      <c r="X6" s="15">
        <f t="shared" si="4"/>
        <v>5.6637319541438542E-3</v>
      </c>
      <c r="Y6" s="15">
        <f t="shared" si="4"/>
        <v>0</v>
      </c>
      <c r="Z6" s="15">
        <f t="shared" si="4"/>
        <v>4.264398786457518E-3</v>
      </c>
      <c r="AA6" s="15">
        <f t="shared" si="4"/>
        <v>1.2751036038967817E-4</v>
      </c>
      <c r="AB6" s="15">
        <f t="shared" si="4"/>
        <v>-5.0102587159152603E-3</v>
      </c>
      <c r="AC6" s="15">
        <f t="shared" si="4"/>
        <v>-2.1030501967787877E-3</v>
      </c>
      <c r="AD6" s="15">
        <f t="shared" si="4"/>
        <v>2.0804445784067768E-3</v>
      </c>
      <c r="AE6" s="15">
        <f t="shared" si="4"/>
        <v>-1.0471299867295366E-2</v>
      </c>
      <c r="AF6" s="15">
        <f t="shared" si="4"/>
        <v>2.4906613124518304E-3</v>
      </c>
      <c r="AG6" s="15">
        <f t="shared" si="4"/>
        <v>1.6194685919980606E-2</v>
      </c>
      <c r="AH6" s="15">
        <f t="shared" si="4"/>
        <v>5.0745430810767503E-3</v>
      </c>
      <c r="AI6" s="15">
        <f t="shared" si="4"/>
        <v>1.2173440701096267E-2</v>
      </c>
      <c r="AJ6" s="15">
        <f t="shared" si="4"/>
        <v>-4.8265553728015619E-3</v>
      </c>
      <c r="AK6" s="15">
        <f t="shared" si="4"/>
        <v>-2.9225544426018536E-3</v>
      </c>
      <c r="AN6" s="13" t="str">
        <v>CBA</v>
      </c>
      <c r="AO6" s="14" t="e">
        <v>#VALUE!</v>
      </c>
      <c r="AP6" s="14" t="e">
        <v>#VALUE!</v>
      </c>
      <c r="AQ6" s="14" t="e">
        <v>#VALUE!</v>
      </c>
      <c r="AR6" s="14" t="e">
        <v>#VALUE!</v>
      </c>
      <c r="AS6" s="14" t="e">
        <v>#VALUE!</v>
      </c>
      <c r="AT6" s="14" t="e">
        <v>#VALUE!</v>
      </c>
      <c r="AU6" s="14" t="e">
        <v>#VALUE!</v>
      </c>
      <c r="AV6" s="14" t="e">
        <v>#VALUE!</v>
      </c>
      <c r="AW6" s="14" t="e">
        <v>#VALUE!</v>
      </c>
      <c r="AX6" s="14" t="e">
        <v>#VALUE!</v>
      </c>
      <c r="AY6" s="14" t="e">
        <v>#VALUE!</v>
      </c>
      <c r="AZ6" s="14" t="e">
        <v>#VALUE!</v>
      </c>
      <c r="BA6" s="14" t="e">
        <v>#VALUE!</v>
      </c>
      <c r="BB6" s="14" t="e">
        <v>#VALUE!</v>
      </c>
    </row>
    <row r="7" spans="1:54" x14ac:dyDescent="0.2">
      <c r="A7" s="6">
        <v>42692</v>
      </c>
      <c r="B7">
        <v>27.98</v>
      </c>
      <c r="C7">
        <v>24.1</v>
      </c>
      <c r="D7">
        <v>23.21</v>
      </c>
      <c r="E7">
        <v>76.86</v>
      </c>
      <c r="F7" s="7">
        <v>22.18</v>
      </c>
      <c r="G7" s="7">
        <v>4.7300000000000004</v>
      </c>
      <c r="H7">
        <v>28.47</v>
      </c>
      <c r="I7">
        <v>2.58</v>
      </c>
      <c r="J7">
        <v>57.37</v>
      </c>
      <c r="K7">
        <v>4.93</v>
      </c>
      <c r="L7">
        <v>30.93</v>
      </c>
      <c r="M7">
        <v>41.16</v>
      </c>
      <c r="N7">
        <v>100.25</v>
      </c>
      <c r="O7">
        <v>29.4</v>
      </c>
      <c r="P7" s="8">
        <v>5.79</v>
      </c>
      <c r="Q7" s="8">
        <v>83.71</v>
      </c>
      <c r="R7" s="7">
        <v>3.89</v>
      </c>
      <c r="S7">
        <v>22.73</v>
      </c>
      <c r="T7">
        <v>57.37</v>
      </c>
      <c r="U7" s="8">
        <v>25.29</v>
      </c>
      <c r="V7" s="9" t="s">
        <v>22</v>
      </c>
      <c r="X7" s="15">
        <f t="shared" si="4"/>
        <v>1.0706740394424451E-2</v>
      </c>
      <c r="Y7" s="15">
        <f t="shared" si="4"/>
        <v>2.6198956901006328E-2</v>
      </c>
      <c r="Z7" s="15">
        <f t="shared" si="4"/>
        <v>6.0008752731373384E-3</v>
      </c>
      <c r="AA7" s="15">
        <f t="shared" si="4"/>
        <v>1.3221423581817745E-2</v>
      </c>
      <c r="AB7" s="15">
        <f t="shared" si="4"/>
        <v>1.3263400472635713E-2</v>
      </c>
      <c r="AC7" s="15">
        <f t="shared" si="4"/>
        <v>1.9088596562522618E-2</v>
      </c>
      <c r="AD7" s="15">
        <f t="shared" si="4"/>
        <v>1.0818461821832175E-2</v>
      </c>
      <c r="AE7" s="15">
        <f t="shared" si="4"/>
        <v>5.7158413839948415E-2</v>
      </c>
      <c r="AF7" s="15">
        <f t="shared" si="4"/>
        <v>2.4912919482919321E-2</v>
      </c>
      <c r="AG7" s="15">
        <f t="shared" si="4"/>
        <v>0</v>
      </c>
      <c r="AH7" s="15">
        <f t="shared" si="4"/>
        <v>1.119116396126108E-2</v>
      </c>
      <c r="AI7" s="15">
        <f t="shared" si="4"/>
        <v>1.0137668284455222E-2</v>
      </c>
      <c r="AJ7" s="15">
        <f t="shared" si="4"/>
        <v>-6.3993819029087564E-3</v>
      </c>
      <c r="AK7" s="15">
        <f t="shared" si="4"/>
        <v>1.108586508176284E-2</v>
      </c>
      <c r="AN7" s="13" t="str">
        <v>SHL</v>
      </c>
      <c r="AO7" s="14" t="e">
        <v>#VALUE!</v>
      </c>
      <c r="AP7" s="14" t="e">
        <v>#VALUE!</v>
      </c>
      <c r="AQ7" s="14" t="e">
        <v>#VALUE!</v>
      </c>
      <c r="AR7" s="14" t="e">
        <v>#VALUE!</v>
      </c>
      <c r="AS7" s="14" t="e">
        <v>#VALUE!</v>
      </c>
      <c r="AT7" s="14" t="e">
        <v>#VALUE!</v>
      </c>
      <c r="AU7" s="14" t="e">
        <v>#VALUE!</v>
      </c>
      <c r="AV7" s="14" t="e">
        <v>#VALUE!</v>
      </c>
      <c r="AW7" s="14" t="e">
        <v>#VALUE!</v>
      </c>
      <c r="AX7" s="14" t="e">
        <v>#VALUE!</v>
      </c>
      <c r="AY7" s="14" t="e">
        <v>#VALUE!</v>
      </c>
      <c r="AZ7" s="14" t="e">
        <v>#VALUE!</v>
      </c>
      <c r="BA7" s="14" t="e">
        <v>#VALUE!</v>
      </c>
      <c r="BB7" s="14" t="e">
        <v>#VALUE!</v>
      </c>
    </row>
    <row r="8" spans="1:54" x14ac:dyDescent="0.2">
      <c r="A8" s="6">
        <v>42690</v>
      </c>
      <c r="B8">
        <v>27.95</v>
      </c>
      <c r="C8">
        <v>24.06</v>
      </c>
      <c r="D8">
        <v>23.31</v>
      </c>
      <c r="E8">
        <v>76.650000000000006</v>
      </c>
      <c r="F8" s="7">
        <v>22.01</v>
      </c>
      <c r="G8" s="7">
        <v>4.74</v>
      </c>
      <c r="H8">
        <v>28.35</v>
      </c>
      <c r="I8">
        <v>2.62</v>
      </c>
      <c r="J8">
        <v>57.59</v>
      </c>
      <c r="K8">
        <v>4.84</v>
      </c>
      <c r="L8">
        <v>30.83</v>
      </c>
      <c r="M8">
        <v>41.37</v>
      </c>
      <c r="N8">
        <v>101.09</v>
      </c>
      <c r="O8">
        <v>29.27</v>
      </c>
      <c r="P8" s="8">
        <v>5.83</v>
      </c>
      <c r="Q8" s="8">
        <v>82.85</v>
      </c>
      <c r="R8" s="7">
        <v>3.95</v>
      </c>
      <c r="S8">
        <v>22.73</v>
      </c>
      <c r="T8">
        <v>57.59</v>
      </c>
      <c r="U8" s="8">
        <v>24.91</v>
      </c>
      <c r="V8" s="9" t="s">
        <v>22</v>
      </c>
      <c r="X8" s="15">
        <f t="shared" si="4"/>
        <v>7.1787512056371719E-4</v>
      </c>
      <c r="Y8" s="15">
        <f t="shared" si="4"/>
        <v>3.8777071481714886E-2</v>
      </c>
      <c r="Z8" s="15">
        <f t="shared" si="4"/>
        <v>1.7784029750304655E-2</v>
      </c>
      <c r="AA8" s="15">
        <f t="shared" si="4"/>
        <v>6.7418899213271865E-3</v>
      </c>
      <c r="AB8" s="15">
        <f t="shared" si="4"/>
        <v>4.1522551007672883E-3</v>
      </c>
      <c r="AC8" s="15">
        <f t="shared" si="4"/>
        <v>-6.4034370352070245E-3</v>
      </c>
      <c r="AD8" s="15">
        <f t="shared" si="4"/>
        <v>1.7559267022650125E-3</v>
      </c>
      <c r="AE8" s="15">
        <f t="shared" si="4"/>
        <v>5.2842481374379982E-2</v>
      </c>
      <c r="AF8" s="15">
        <f t="shared" si="4"/>
        <v>2.2058450817497414E-2</v>
      </c>
      <c r="AG8" s="15">
        <f t="shared" si="4"/>
        <v>4.0899852515252876E-3</v>
      </c>
      <c r="AH8" s="15">
        <f t="shared" si="4"/>
        <v>3.2159511452612105E-4</v>
      </c>
      <c r="AI8" s="15">
        <f t="shared" si="4"/>
        <v>1.688113482209579E-2</v>
      </c>
      <c r="AJ8" s="15">
        <f t="shared" si="4"/>
        <v>7.7042754381300513E-3</v>
      </c>
      <c r="AK8" s="15">
        <f t="shared" si="4"/>
        <v>2.3553916888175035E-2</v>
      </c>
      <c r="AN8" s="13" t="str">
        <v>AMP</v>
      </c>
      <c r="AO8" s="14" t="e">
        <v>#VALUE!</v>
      </c>
      <c r="AP8" s="14" t="e">
        <v>#VALUE!</v>
      </c>
      <c r="AQ8" s="14" t="e">
        <v>#VALUE!</v>
      </c>
      <c r="AR8" s="14" t="e">
        <v>#VALUE!</v>
      </c>
      <c r="AS8" s="14" t="e">
        <v>#VALUE!</v>
      </c>
      <c r="AT8" s="14" t="e">
        <v>#VALUE!</v>
      </c>
      <c r="AU8" s="14" t="e">
        <v>#VALUE!</v>
      </c>
      <c r="AV8" s="14" t="e">
        <v>#VALUE!</v>
      </c>
      <c r="AW8" s="14" t="e">
        <v>#VALUE!</v>
      </c>
      <c r="AX8" s="14" t="e">
        <v>#VALUE!</v>
      </c>
      <c r="AY8" s="14" t="e">
        <v>#VALUE!</v>
      </c>
      <c r="AZ8" s="14" t="e">
        <v>#VALUE!</v>
      </c>
      <c r="BA8" s="14" t="e">
        <v>#VALUE!</v>
      </c>
      <c r="BB8" s="14" t="e">
        <v>#VALUE!</v>
      </c>
    </row>
    <row r="9" spans="1:54" x14ac:dyDescent="0.2">
      <c r="A9" s="6">
        <v>42688</v>
      </c>
      <c r="B9">
        <v>27.76</v>
      </c>
      <c r="C9">
        <v>24.55</v>
      </c>
      <c r="D9">
        <v>23.36</v>
      </c>
      <c r="E9">
        <v>76.430000000000007</v>
      </c>
      <c r="F9" s="7">
        <v>21.67</v>
      </c>
      <c r="G9" s="7">
        <v>4.7300000000000004</v>
      </c>
      <c r="H9">
        <v>28.13</v>
      </c>
      <c r="I9">
        <v>2.62</v>
      </c>
      <c r="J9">
        <v>56.94</v>
      </c>
      <c r="K9">
        <v>4.71</v>
      </c>
      <c r="L9">
        <v>30.96</v>
      </c>
      <c r="M9">
        <v>40.5</v>
      </c>
      <c r="N9">
        <v>101.45</v>
      </c>
      <c r="O9">
        <v>29.04</v>
      </c>
      <c r="P9" s="8">
        <v>6.09</v>
      </c>
      <c r="Q9" s="8">
        <v>82.27</v>
      </c>
      <c r="R9" s="7">
        <v>4</v>
      </c>
      <c r="S9">
        <v>22.73</v>
      </c>
      <c r="T9">
        <v>56.94</v>
      </c>
      <c r="U9" s="8">
        <v>24.76</v>
      </c>
      <c r="V9" s="9" t="s">
        <v>22</v>
      </c>
      <c r="X9" s="15">
        <f t="shared" si="4"/>
        <v>-4.6570028640420353E-3</v>
      </c>
      <c r="Y9" s="15">
        <f t="shared" si="4"/>
        <v>7.4411256946881749E-3</v>
      </c>
      <c r="Z9" s="15">
        <f t="shared" si="4"/>
        <v>-1.5632102946131984E-2</v>
      </c>
      <c r="AA9" s="15">
        <f t="shared" si="4"/>
        <v>1.3009822434270201E-4</v>
      </c>
      <c r="AB9" s="15">
        <f t="shared" si="4"/>
        <v>-2.5109741957253656E-2</v>
      </c>
      <c r="AC9" s="15">
        <f t="shared" si="4"/>
        <v>-6.3626937878287692E-3</v>
      </c>
      <c r="AD9" s="15">
        <f t="shared" si="4"/>
        <v>-7.027407176062524E-4</v>
      </c>
      <c r="AE9" s="15">
        <f t="shared" si="4"/>
        <v>0</v>
      </c>
      <c r="AF9" s="15">
        <f t="shared" si="4"/>
        <v>3.4855350649144994E-4</v>
      </c>
      <c r="AG9" s="15">
        <f t="shared" si="4"/>
        <v>-1.0193768189542944E-2</v>
      </c>
      <c r="AH9" s="15">
        <f t="shared" si="4"/>
        <v>5.1596373736842909E-3</v>
      </c>
      <c r="AI9" s="15">
        <f t="shared" si="4"/>
        <v>-1.5424470325631526E-2</v>
      </c>
      <c r="AJ9" s="15">
        <f t="shared" si="4"/>
        <v>-6.9065886872872653E-3</v>
      </c>
      <c r="AK9" s="15">
        <f t="shared" si="4"/>
        <v>1.3178092380555036E-2</v>
      </c>
      <c r="AN9" s="13" t="str">
        <v>NAB</v>
      </c>
      <c r="AO9" s="14" t="e">
        <v>#VALUE!</v>
      </c>
      <c r="AP9" s="14" t="e">
        <v>#VALUE!</v>
      </c>
      <c r="AQ9" s="14" t="e">
        <v>#VALUE!</v>
      </c>
      <c r="AR9" s="14" t="e">
        <v>#VALUE!</v>
      </c>
      <c r="AS9" s="14" t="e">
        <v>#VALUE!</v>
      </c>
      <c r="AT9" s="14" t="e">
        <v>#VALUE!</v>
      </c>
      <c r="AU9" s="14" t="e">
        <v>#VALUE!</v>
      </c>
      <c r="AV9" s="14" t="e">
        <v>#VALUE!</v>
      </c>
      <c r="AW9" s="14" t="e">
        <v>#VALUE!</v>
      </c>
      <c r="AX9" s="14" t="e">
        <v>#VALUE!</v>
      </c>
      <c r="AY9" s="14" t="e">
        <v>#VALUE!</v>
      </c>
      <c r="AZ9" s="14" t="e">
        <v>#VALUE!</v>
      </c>
      <c r="BA9" s="14" t="e">
        <v>#VALUE!</v>
      </c>
      <c r="BB9" s="14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2016-12-09T11:02:36Z</dcterms:created>
  <dcterms:modified xsi:type="dcterms:W3CDTF">2016-12-09T11:22:20Z</dcterms:modified>
</cp:coreProperties>
</file>