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d\Code\github.com\panatmospheric-voyage\filament-winder\"/>
    </mc:Choice>
  </mc:AlternateContent>
  <xr:revisionPtr revIDLastSave="0" documentId="13_ncr:1_{3CC9A923-144D-4AD8-BEE0-00E66AD70BF7}" xr6:coauthVersionLast="43" xr6:coauthVersionMax="43" xr10:uidLastSave="{00000000-0000-0000-0000-000000000000}"/>
  <bookViews>
    <workbookView xWindow="-120" yWindow="-120" windowWidth="29040" windowHeight="15840" xr2:uid="{CCC4CDC4-C706-4F2D-A345-226D44A85271}"/>
  </bookViews>
  <sheets>
    <sheet name="Sheet1" sheetId="1" r:id="rId1"/>
  </sheets>
  <definedNames>
    <definedName name="_xlnm._FilterDatabase" localSheetId="0" hidden="1">Sheet1!$A$4:$E$30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J21" i="1"/>
  <c r="I22" i="1"/>
  <c r="J22" i="1"/>
  <c r="I23" i="1"/>
  <c r="J23" i="1"/>
  <c r="I24" i="1"/>
  <c r="J24" i="1"/>
  <c r="I25" i="1"/>
  <c r="J25" i="1"/>
  <c r="N25" i="1"/>
  <c r="O25" i="1"/>
  <c r="I26" i="1"/>
  <c r="J26" i="1"/>
  <c r="M26" i="1"/>
  <c r="N26" i="1"/>
  <c r="O26" i="1"/>
  <c r="Q26" i="1"/>
  <c r="I27" i="1"/>
  <c r="J27" i="1"/>
  <c r="M27" i="1"/>
  <c r="N27" i="1"/>
  <c r="O27" i="1"/>
  <c r="P27" i="1"/>
  <c r="Q27" i="1"/>
  <c r="I28" i="1"/>
  <c r="J28" i="1"/>
  <c r="M28" i="1"/>
  <c r="N28" i="1"/>
  <c r="O28" i="1"/>
  <c r="P28" i="1"/>
  <c r="Q28" i="1"/>
  <c r="I29" i="1"/>
  <c r="J29" i="1"/>
  <c r="L29" i="1"/>
  <c r="M29" i="1"/>
  <c r="N29" i="1"/>
  <c r="O29" i="1"/>
  <c r="P29" i="1"/>
  <c r="Q29" i="1"/>
  <c r="I30" i="1"/>
  <c r="J30" i="1"/>
  <c r="L30" i="1"/>
  <c r="M30" i="1"/>
  <c r="N30" i="1"/>
  <c r="O30" i="1"/>
  <c r="P30" i="1"/>
  <c r="Q30" i="1"/>
  <c r="I31" i="1"/>
  <c r="J31" i="1"/>
  <c r="K31" i="1"/>
  <c r="L31" i="1"/>
  <c r="M31" i="1"/>
  <c r="N31" i="1"/>
  <c r="O31" i="1"/>
  <c r="P31" i="1"/>
  <c r="Q31" i="1"/>
  <c r="I32" i="1"/>
  <c r="J32" i="1"/>
  <c r="K32" i="1"/>
  <c r="L32" i="1"/>
  <c r="M32" i="1"/>
  <c r="N32" i="1"/>
  <c r="O32" i="1"/>
  <c r="P32" i="1"/>
  <c r="Q32" i="1"/>
  <c r="I33" i="1"/>
  <c r="J33" i="1"/>
  <c r="K33" i="1"/>
  <c r="L33" i="1"/>
  <c r="M33" i="1"/>
  <c r="N33" i="1"/>
  <c r="O33" i="1"/>
  <c r="P33" i="1"/>
  <c r="Q33" i="1"/>
  <c r="I34" i="1"/>
  <c r="J34" i="1"/>
  <c r="K34" i="1"/>
  <c r="L34" i="1"/>
  <c r="M34" i="1"/>
  <c r="N34" i="1"/>
  <c r="O34" i="1"/>
  <c r="P34" i="1"/>
  <c r="Q34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I19" i="1"/>
  <c r="I20" i="1" s="1"/>
  <c r="J19" i="1"/>
  <c r="J20" i="1" s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M19" i="1"/>
  <c r="M20" i="1" s="1"/>
  <c r="M21" i="1" s="1"/>
  <c r="M22" i="1" s="1"/>
  <c r="M23" i="1" s="1"/>
  <c r="M24" i="1" s="1"/>
  <c r="M25" i="1" s="1"/>
  <c r="N19" i="1"/>
  <c r="N20" i="1" s="1"/>
  <c r="N21" i="1" s="1"/>
  <c r="N22" i="1" s="1"/>
  <c r="N23" i="1" s="1"/>
  <c r="N24" i="1" s="1"/>
  <c r="O19" i="1"/>
  <c r="O20" i="1" s="1"/>
  <c r="O21" i="1" s="1"/>
  <c r="O22" i="1" s="1"/>
  <c r="O23" i="1" s="1"/>
  <c r="O24" i="1" s="1"/>
  <c r="P19" i="1"/>
  <c r="P20" i="1" s="1"/>
  <c r="P21" i="1" s="1"/>
  <c r="P22" i="1" s="1"/>
  <c r="P23" i="1" s="1"/>
  <c r="P24" i="1" s="1"/>
  <c r="P25" i="1" s="1"/>
  <c r="P26" i="1" s="1"/>
  <c r="Q19" i="1"/>
  <c r="Q20" i="1" s="1"/>
  <c r="Q21" i="1" s="1"/>
  <c r="Q22" i="1" s="1"/>
  <c r="Q23" i="1" s="1"/>
  <c r="Q24" i="1" s="1"/>
  <c r="Q25" i="1" s="1"/>
  <c r="H19" i="1"/>
  <c r="H20" i="1" s="1"/>
  <c r="C6" i="1"/>
  <c r="D6" i="1" s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5" i="1"/>
  <c r="D5" i="1" s="1"/>
  <c r="I2" i="1"/>
  <c r="I1" i="1" s="1"/>
  <c r="J2" i="1"/>
  <c r="J1" i="1" s="1"/>
  <c r="K2" i="1"/>
  <c r="K1" i="1" s="1"/>
  <c r="L2" i="1"/>
  <c r="L1" i="1" s="1"/>
  <c r="M2" i="1"/>
  <c r="M1" i="1" s="1"/>
  <c r="N2" i="1"/>
  <c r="N1" i="1" s="1"/>
  <c r="O2" i="1"/>
  <c r="O1" i="1" s="1"/>
  <c r="P2" i="1"/>
  <c r="P1" i="1" s="1"/>
  <c r="Q2" i="1"/>
  <c r="Q1" i="1" s="1"/>
  <c r="H2" i="1"/>
  <c r="H1" i="1" s="1"/>
  <c r="B3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D7" i="1"/>
  <c r="D14" i="1"/>
  <c r="T4" i="1" l="1"/>
  <c r="T20" i="1"/>
  <c r="T21" i="1" s="1"/>
  <c r="E29" i="1"/>
  <c r="E30" i="1" s="1"/>
</calcChain>
</file>

<file path=xl/sharedStrings.xml><?xml version="1.0" encoding="utf-8"?>
<sst xmlns="http://schemas.openxmlformats.org/spreadsheetml/2006/main" count="14" uniqueCount="14">
  <si>
    <t>Cut size:</t>
  </si>
  <si>
    <t>Total length:</t>
  </si>
  <si>
    <t>Length Remaining:</t>
  </si>
  <si>
    <t>Length Used:</t>
  </si>
  <si>
    <t>Sizes:</t>
  </si>
  <si>
    <t>Size:</t>
  </si>
  <si>
    <t>Have:</t>
  </si>
  <si>
    <t>More:</t>
  </si>
  <si>
    <t>Need:</t>
  </si>
  <si>
    <t>Total Length:</t>
  </si>
  <si>
    <t>Cut Lines:</t>
  </si>
  <si>
    <t>Number of cuts:</t>
  </si>
  <si>
    <t>Remaining length:</t>
  </si>
  <si>
    <t>Times to measure: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</si>
</sst>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0" borderId="0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4B48-FF92-4065-A370-C84B3994CF04}">
  <dimension ref="A1:T34"/>
  <sheetViews>
    <sheetView tabSelected="1" workbookViewId="0">
      <selection activeCell="B1" sqref="B1"/>
    </sheetView>
  </sheetViews>
  <sheetFormatPr defaultRowHeight="15" x14ac:dyDescent="0.25"/>
  <cols>
    <col min="1" max="1" width="12.140625" bestFit="1" customWidth="1"/>
    <col min="2" max="2" width="8.7109375" bestFit="1" customWidth="1"/>
    <col min="3" max="3" width="8.28515625" bestFit="1" customWidth="1"/>
    <col min="4" max="4" width="8.5703125" bestFit="1" customWidth="1"/>
    <col min="5" max="5" width="14.7109375" bestFit="1" customWidth="1"/>
    <col min="7" max="7" width="17.7109375" bestFit="1" customWidth="1"/>
    <col min="19" max="19" width="17.42578125" bestFit="1" customWidth="1"/>
    <col min="20" max="20" width="4" bestFit="1" customWidth="1"/>
  </cols>
  <sheetData>
    <row r="1" spans="1:20" x14ac:dyDescent="0.25">
      <c r="A1" s="4" t="s">
        <v>0</v>
      </c>
      <c r="B1" s="6">
        <v>3</v>
      </c>
      <c r="G1" t="s">
        <v>2</v>
      </c>
      <c r="H1" s="1">
        <f>$B$2-H2</f>
        <v>0</v>
      </c>
      <c r="I1" s="1">
        <f t="shared" ref="I1:Q1" si="0">$B$2-I2</f>
        <v>0</v>
      </c>
      <c r="J1" s="1">
        <f t="shared" si="0"/>
        <v>0</v>
      </c>
      <c r="K1" s="1">
        <f t="shared" si="0"/>
        <v>71</v>
      </c>
      <c r="L1" s="1">
        <f t="shared" si="0"/>
        <v>2</v>
      </c>
      <c r="M1" s="1">
        <f t="shared" si="0"/>
        <v>0</v>
      </c>
      <c r="N1" s="1">
        <f t="shared" si="0"/>
        <v>18</v>
      </c>
      <c r="O1" s="1">
        <f t="shared" si="0"/>
        <v>18</v>
      </c>
      <c r="P1" s="1">
        <f t="shared" si="0"/>
        <v>5</v>
      </c>
      <c r="Q1" s="1">
        <f t="shared" si="0"/>
        <v>0</v>
      </c>
    </row>
    <row r="2" spans="1:20" ht="15.75" thickBot="1" x14ac:dyDescent="0.3">
      <c r="A2" s="10" t="s">
        <v>1</v>
      </c>
      <c r="B2" s="12">
        <v>1000</v>
      </c>
      <c r="G2" t="s">
        <v>3</v>
      </c>
      <c r="H2" s="2">
        <f>SUM(H4:H18)+MAX(0, COUNTIF(H4:H18, "&lt;&gt;")-1)*$B$1</f>
        <v>1000</v>
      </c>
      <c r="I2" s="2">
        <f t="shared" ref="I2:Q2" si="1">SUM(I4:I18)+MAX(0, COUNTIF(I4:I18, "&lt;&gt;")-1)*$B$1</f>
        <v>1000</v>
      </c>
      <c r="J2" s="2">
        <f t="shared" si="1"/>
        <v>1000</v>
      </c>
      <c r="K2" s="2">
        <f t="shared" si="1"/>
        <v>929</v>
      </c>
      <c r="L2" s="2">
        <f t="shared" si="1"/>
        <v>998</v>
      </c>
      <c r="M2" s="2">
        <f t="shared" si="1"/>
        <v>1000</v>
      </c>
      <c r="N2" s="2">
        <f t="shared" si="1"/>
        <v>982</v>
      </c>
      <c r="O2" s="2">
        <f t="shared" si="1"/>
        <v>982</v>
      </c>
      <c r="P2" s="2">
        <f t="shared" si="1"/>
        <v>995</v>
      </c>
      <c r="Q2" s="2">
        <f t="shared" si="1"/>
        <v>1000</v>
      </c>
    </row>
    <row r="3" spans="1:20" ht="15.75" thickBot="1" x14ac:dyDescent="0.3">
      <c r="H3" s="3"/>
      <c r="I3" s="3"/>
      <c r="J3" s="3"/>
      <c r="K3" s="3"/>
      <c r="L3" s="3"/>
      <c r="M3" s="3"/>
      <c r="N3" s="3"/>
      <c r="O3" s="3"/>
      <c r="P3" s="3"/>
      <c r="Q3" s="3"/>
    </row>
    <row r="4" spans="1:20" ht="15.75" thickBot="1" x14ac:dyDescent="0.3">
      <c r="A4" s="13" t="s">
        <v>5</v>
      </c>
      <c r="B4" s="14" t="s">
        <v>8</v>
      </c>
      <c r="C4" s="14" t="s">
        <v>6</v>
      </c>
      <c r="D4" s="14" t="s">
        <v>7</v>
      </c>
      <c r="E4" s="15" t="s">
        <v>9</v>
      </c>
      <c r="G4" s="17" t="s">
        <v>4</v>
      </c>
      <c r="H4" s="1">
        <v>1000</v>
      </c>
      <c r="I4" s="1">
        <v>1000</v>
      </c>
      <c r="J4" s="1">
        <v>1000</v>
      </c>
      <c r="K4" s="1">
        <v>450</v>
      </c>
      <c r="L4" s="1">
        <v>450</v>
      </c>
      <c r="M4" s="1">
        <v>340</v>
      </c>
      <c r="N4" s="1">
        <v>250</v>
      </c>
      <c r="O4" s="1">
        <v>250</v>
      </c>
      <c r="P4" s="1">
        <v>250</v>
      </c>
      <c r="Q4" s="1">
        <v>250</v>
      </c>
      <c r="S4" t="s">
        <v>12</v>
      </c>
      <c r="T4">
        <f>SUM(H1:Q1)</f>
        <v>114</v>
      </c>
    </row>
    <row r="5" spans="1:20" x14ac:dyDescent="0.25">
      <c r="A5" s="4">
        <v>10</v>
      </c>
      <c r="B5" s="5">
        <v>0</v>
      </c>
      <c r="C5" s="5">
        <f>COUNTIF($H$4:$Q$18,A5)</f>
        <v>0</v>
      </c>
      <c r="D5" s="5">
        <f>B5-C5</f>
        <v>0</v>
      </c>
      <c r="E5" s="6">
        <f>B5*A5</f>
        <v>0</v>
      </c>
      <c r="G5" s="17"/>
      <c r="H5" s="2"/>
      <c r="I5" s="2"/>
      <c r="J5" s="2"/>
      <c r="K5" s="2">
        <v>80</v>
      </c>
      <c r="L5" s="2">
        <v>80</v>
      </c>
      <c r="M5" s="2">
        <v>275</v>
      </c>
      <c r="N5" s="2">
        <v>250</v>
      </c>
      <c r="O5" s="2">
        <v>250</v>
      </c>
      <c r="P5" s="2">
        <v>250</v>
      </c>
      <c r="Q5" s="2">
        <v>250</v>
      </c>
    </row>
    <row r="6" spans="1:20" x14ac:dyDescent="0.25">
      <c r="A6" s="7">
        <v>20</v>
      </c>
      <c r="B6" s="8">
        <v>2</v>
      </c>
      <c r="C6" s="8">
        <f t="shared" ref="C6:C28" si="2">COUNTIF($H$4:$Q$18,A6)</f>
        <v>2</v>
      </c>
      <c r="D6" s="8">
        <f t="shared" ref="D6:D28" si="3">B6-C6</f>
        <v>0</v>
      </c>
      <c r="E6" s="9">
        <f t="shared" ref="E6:E28" si="4">B6*A6</f>
        <v>40</v>
      </c>
      <c r="G6" s="17"/>
      <c r="H6" s="2"/>
      <c r="I6" s="2"/>
      <c r="J6" s="2"/>
      <c r="K6" s="2">
        <v>70</v>
      </c>
      <c r="L6" s="2">
        <v>70</v>
      </c>
      <c r="M6" s="2">
        <v>135</v>
      </c>
      <c r="N6" s="2">
        <v>250</v>
      </c>
      <c r="O6" s="2">
        <v>250</v>
      </c>
      <c r="P6" s="2">
        <v>250</v>
      </c>
      <c r="Q6" s="2">
        <v>250</v>
      </c>
    </row>
    <row r="7" spans="1:20" x14ac:dyDescent="0.25">
      <c r="A7" s="7">
        <v>25</v>
      </c>
      <c r="B7" s="8">
        <v>0</v>
      </c>
      <c r="C7" s="8">
        <f t="shared" si="2"/>
        <v>0</v>
      </c>
      <c r="D7" s="8">
        <f t="shared" si="3"/>
        <v>0</v>
      </c>
      <c r="E7" s="9">
        <f t="shared" si="4"/>
        <v>0</v>
      </c>
      <c r="G7" s="17"/>
      <c r="H7" s="2"/>
      <c r="I7" s="2"/>
      <c r="J7" s="2"/>
      <c r="K7" s="2">
        <v>70</v>
      </c>
      <c r="L7" s="2">
        <v>70</v>
      </c>
      <c r="M7" s="2">
        <v>95</v>
      </c>
      <c r="N7" s="2">
        <v>200</v>
      </c>
      <c r="O7" s="2">
        <v>200</v>
      </c>
      <c r="P7" s="2">
        <v>100</v>
      </c>
      <c r="Q7" s="2">
        <v>100</v>
      </c>
    </row>
    <row r="8" spans="1:20" x14ac:dyDescent="0.25">
      <c r="A8" s="7">
        <v>30</v>
      </c>
      <c r="B8" s="8">
        <v>0</v>
      </c>
      <c r="C8" s="8">
        <f t="shared" si="2"/>
        <v>0</v>
      </c>
      <c r="D8" s="8">
        <f t="shared" si="3"/>
        <v>0</v>
      </c>
      <c r="E8" s="9">
        <f t="shared" si="4"/>
        <v>0</v>
      </c>
      <c r="G8" s="17"/>
      <c r="H8" s="2"/>
      <c r="I8" s="2"/>
      <c r="J8" s="2"/>
      <c r="K8" s="2">
        <v>47</v>
      </c>
      <c r="L8" s="2">
        <v>70</v>
      </c>
      <c r="M8" s="2">
        <v>70</v>
      </c>
      <c r="N8" s="2">
        <v>20</v>
      </c>
      <c r="O8" s="2">
        <v>20</v>
      </c>
      <c r="P8" s="2">
        <v>47</v>
      </c>
      <c r="Q8" s="2">
        <v>95</v>
      </c>
    </row>
    <row r="9" spans="1:20" x14ac:dyDescent="0.25">
      <c r="A9" s="7">
        <v>40</v>
      </c>
      <c r="B9" s="8">
        <v>3</v>
      </c>
      <c r="C9" s="8">
        <f t="shared" si="2"/>
        <v>3</v>
      </c>
      <c r="D9" s="8">
        <f t="shared" si="3"/>
        <v>0</v>
      </c>
      <c r="E9" s="9">
        <f t="shared" si="4"/>
        <v>120</v>
      </c>
      <c r="G9" s="17"/>
      <c r="H9" s="2"/>
      <c r="I9" s="2"/>
      <c r="J9" s="2"/>
      <c r="K9" s="2">
        <v>47</v>
      </c>
      <c r="L9" s="2">
        <v>70</v>
      </c>
      <c r="M9" s="2">
        <v>70</v>
      </c>
      <c r="N9" s="2"/>
      <c r="O9" s="2"/>
      <c r="P9" s="2">
        <v>40</v>
      </c>
      <c r="Q9" s="2">
        <v>40</v>
      </c>
    </row>
    <row r="10" spans="1:20" x14ac:dyDescent="0.25">
      <c r="A10" s="7">
        <v>47</v>
      </c>
      <c r="B10" s="8">
        <v>8</v>
      </c>
      <c r="C10" s="8">
        <f t="shared" si="2"/>
        <v>8</v>
      </c>
      <c r="D10" s="8">
        <f t="shared" si="3"/>
        <v>0</v>
      </c>
      <c r="E10" s="9">
        <f t="shared" si="4"/>
        <v>376</v>
      </c>
      <c r="G10" s="17"/>
      <c r="H10" s="2"/>
      <c r="I10" s="2"/>
      <c r="J10" s="2"/>
      <c r="K10" s="2">
        <v>47</v>
      </c>
      <c r="L10" s="2">
        <v>70</v>
      </c>
      <c r="M10" s="2"/>
      <c r="N10" s="2"/>
      <c r="O10" s="2"/>
      <c r="P10" s="2">
        <v>40</v>
      </c>
      <c r="Q10" s="2"/>
    </row>
    <row r="11" spans="1:20" x14ac:dyDescent="0.25">
      <c r="A11" s="7">
        <v>50</v>
      </c>
      <c r="B11" s="8">
        <v>0</v>
      </c>
      <c r="C11" s="8">
        <f t="shared" si="2"/>
        <v>0</v>
      </c>
      <c r="D11" s="8">
        <f t="shared" si="3"/>
        <v>0</v>
      </c>
      <c r="E11" s="9">
        <f t="shared" si="4"/>
        <v>0</v>
      </c>
      <c r="G11" s="17"/>
      <c r="H11" s="2"/>
      <c r="I11" s="2"/>
      <c r="J11" s="2"/>
      <c r="K11" s="2">
        <v>47</v>
      </c>
      <c r="L11" s="2">
        <v>47</v>
      </c>
      <c r="M11" s="2"/>
      <c r="N11" s="2"/>
      <c r="O11" s="2"/>
      <c r="P11" s="2"/>
      <c r="Q11" s="2"/>
    </row>
    <row r="12" spans="1:20" x14ac:dyDescent="0.25">
      <c r="A12" s="7">
        <v>60</v>
      </c>
      <c r="B12" s="8">
        <v>0</v>
      </c>
      <c r="C12" s="8">
        <f t="shared" si="2"/>
        <v>0</v>
      </c>
      <c r="D12" s="8">
        <f t="shared" si="3"/>
        <v>0</v>
      </c>
      <c r="E12" s="9">
        <f t="shared" si="4"/>
        <v>0</v>
      </c>
      <c r="G12" s="17"/>
      <c r="H12" s="2"/>
      <c r="I12" s="2"/>
      <c r="J12" s="2"/>
      <c r="K12" s="2">
        <v>47</v>
      </c>
      <c r="L12" s="2">
        <v>47</v>
      </c>
      <c r="M12" s="2"/>
      <c r="N12" s="2"/>
      <c r="O12" s="2"/>
      <c r="P12" s="2"/>
      <c r="Q12" s="2"/>
    </row>
    <row r="13" spans="1:20" x14ac:dyDescent="0.25">
      <c r="A13" s="7">
        <v>70</v>
      </c>
      <c r="B13" s="8">
        <v>9</v>
      </c>
      <c r="C13" s="8">
        <f t="shared" si="2"/>
        <v>9</v>
      </c>
      <c r="D13" s="8">
        <f t="shared" si="3"/>
        <v>0</v>
      </c>
      <c r="E13" s="9">
        <f t="shared" si="4"/>
        <v>630</v>
      </c>
      <c r="G13" s="17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0" x14ac:dyDescent="0.25">
      <c r="A14" s="7">
        <v>80</v>
      </c>
      <c r="B14" s="8">
        <v>2</v>
      </c>
      <c r="C14" s="8">
        <f t="shared" si="2"/>
        <v>2</v>
      </c>
      <c r="D14" s="8">
        <f t="shared" si="3"/>
        <v>0</v>
      </c>
      <c r="E14" s="9">
        <f t="shared" si="4"/>
        <v>160</v>
      </c>
      <c r="G14" s="17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0" x14ac:dyDescent="0.25">
      <c r="A15" s="7">
        <v>95</v>
      </c>
      <c r="B15" s="8">
        <v>2</v>
      </c>
      <c r="C15" s="8">
        <f t="shared" si="2"/>
        <v>2</v>
      </c>
      <c r="D15" s="8">
        <f t="shared" si="3"/>
        <v>0</v>
      </c>
      <c r="E15" s="9">
        <f t="shared" si="4"/>
        <v>190</v>
      </c>
      <c r="G15" s="17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0" x14ac:dyDescent="0.25">
      <c r="A16" s="7">
        <v>100</v>
      </c>
      <c r="B16" s="8">
        <v>2</v>
      </c>
      <c r="C16" s="8">
        <f t="shared" si="2"/>
        <v>2</v>
      </c>
      <c r="D16" s="8">
        <f t="shared" si="3"/>
        <v>0</v>
      </c>
      <c r="E16" s="9">
        <f t="shared" si="4"/>
        <v>200</v>
      </c>
      <c r="G16" s="17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0" x14ac:dyDescent="0.25">
      <c r="A17" s="7">
        <v>135</v>
      </c>
      <c r="B17" s="8">
        <v>1</v>
      </c>
      <c r="C17" s="8">
        <f t="shared" si="2"/>
        <v>1</v>
      </c>
      <c r="D17" s="8">
        <f t="shared" si="3"/>
        <v>0</v>
      </c>
      <c r="E17" s="9">
        <f t="shared" si="4"/>
        <v>135</v>
      </c>
      <c r="G17" s="17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0" ht="15.75" thickBot="1" x14ac:dyDescent="0.3">
      <c r="A18" s="7">
        <v>150</v>
      </c>
      <c r="B18" s="8">
        <v>0</v>
      </c>
      <c r="C18" s="8">
        <f t="shared" si="2"/>
        <v>0</v>
      </c>
      <c r="D18" s="8">
        <f t="shared" si="3"/>
        <v>0</v>
      </c>
      <c r="E18" s="9">
        <f t="shared" si="4"/>
        <v>0</v>
      </c>
      <c r="G18" s="17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20" ht="15.75" thickBot="1" x14ac:dyDescent="0.3">
      <c r="A19" s="7">
        <v>200</v>
      </c>
      <c r="B19" s="8">
        <v>2</v>
      </c>
      <c r="C19" s="8">
        <f t="shared" si="2"/>
        <v>2</v>
      </c>
      <c r="D19" s="8">
        <f t="shared" si="3"/>
        <v>0</v>
      </c>
      <c r="E19" s="9">
        <f t="shared" si="4"/>
        <v>400</v>
      </c>
      <c r="G19" s="18"/>
      <c r="H19" s="19">
        <f>-$B$1/2</f>
        <v>-1.5</v>
      </c>
      <c r="I19" s="19">
        <f t="shared" ref="I19:Q19" si="5">-$B$1/2</f>
        <v>-1.5</v>
      </c>
      <c r="J19" s="19">
        <f t="shared" si="5"/>
        <v>-1.5</v>
      </c>
      <c r="K19" s="19">
        <f t="shared" si="5"/>
        <v>-1.5</v>
      </c>
      <c r="L19" s="19">
        <f t="shared" si="5"/>
        <v>-1.5</v>
      </c>
      <c r="M19" s="19">
        <f t="shared" si="5"/>
        <v>-1.5</v>
      </c>
      <c r="N19" s="19">
        <f t="shared" si="5"/>
        <v>-1.5</v>
      </c>
      <c r="O19" s="19">
        <f t="shared" si="5"/>
        <v>-1.5</v>
      </c>
      <c r="P19" s="19">
        <f t="shared" si="5"/>
        <v>-1.5</v>
      </c>
      <c r="Q19" s="19">
        <f t="shared" si="5"/>
        <v>-1.5</v>
      </c>
    </row>
    <row r="20" spans="1:20" x14ac:dyDescent="0.25">
      <c r="A20" s="7">
        <v>210</v>
      </c>
      <c r="B20" s="8">
        <v>0</v>
      </c>
      <c r="C20" s="8">
        <f t="shared" si="2"/>
        <v>0</v>
      </c>
      <c r="D20" s="8">
        <f t="shared" si="3"/>
        <v>0</v>
      </c>
      <c r="E20" s="9">
        <f t="shared" si="4"/>
        <v>0</v>
      </c>
      <c r="G20" s="16" t="s">
        <v>10</v>
      </c>
      <c r="H20" s="1" t="str">
        <f>IF(H4&lt;&gt;"",IF(H19+H4+$B$1&gt;$B$2,"",H19+H4+$B$1),"")</f>
        <v/>
      </c>
      <c r="I20" s="1" t="str">
        <f t="shared" ref="I20:Q34" si="6">IF(I4&lt;&gt;"",IF(I19+I4+$B$1&gt;$B$2,"",I19+I4+$B$1),"")</f>
        <v/>
      </c>
      <c r="J20" s="1" t="str">
        <f t="shared" si="6"/>
        <v/>
      </c>
      <c r="K20" s="1">
        <f t="shared" si="6"/>
        <v>451.5</v>
      </c>
      <c r="L20" s="1">
        <f t="shared" si="6"/>
        <v>451.5</v>
      </c>
      <c r="M20" s="1">
        <f t="shared" si="6"/>
        <v>341.5</v>
      </c>
      <c r="N20" s="1">
        <f t="shared" si="6"/>
        <v>251.5</v>
      </c>
      <c r="O20" s="1">
        <f t="shared" si="6"/>
        <v>251.5</v>
      </c>
      <c r="P20" s="1">
        <f t="shared" si="6"/>
        <v>251.5</v>
      </c>
      <c r="Q20" s="1">
        <f t="shared" si="6"/>
        <v>251.5</v>
      </c>
      <c r="S20" t="s">
        <v>11</v>
      </c>
      <c r="T20">
        <f>COUNTIF(H20:Q34, "&gt;0")</f>
        <v>45</v>
      </c>
    </row>
    <row r="21" spans="1:20" x14ac:dyDescent="0.25">
      <c r="A21" s="7">
        <v>250</v>
      </c>
      <c r="B21" s="8">
        <v>12</v>
      </c>
      <c r="C21" s="8">
        <f t="shared" si="2"/>
        <v>12</v>
      </c>
      <c r="D21" s="8">
        <f t="shared" si="3"/>
        <v>0</v>
      </c>
      <c r="E21" s="9">
        <f t="shared" si="4"/>
        <v>3000</v>
      </c>
      <c r="G21" s="16"/>
      <c r="H21" s="2" t="str">
        <f t="shared" ref="H21:H34" si="7">IF(H5&lt;&gt;"",IF(H20+H5+$B$1&gt;$B$2,"",H20+H5+$B$1),"")</f>
        <v/>
      </c>
      <c r="I21" s="2" t="str">
        <f t="shared" si="6"/>
        <v/>
      </c>
      <c r="J21" s="2" t="str">
        <f t="shared" si="6"/>
        <v/>
      </c>
      <c r="K21" s="2">
        <f t="shared" si="6"/>
        <v>534.5</v>
      </c>
      <c r="L21" s="2">
        <f t="shared" si="6"/>
        <v>534.5</v>
      </c>
      <c r="M21" s="2">
        <f t="shared" si="6"/>
        <v>619.5</v>
      </c>
      <c r="N21" s="2">
        <f t="shared" si="6"/>
        <v>504.5</v>
      </c>
      <c r="O21" s="2">
        <f t="shared" si="6"/>
        <v>504.5</v>
      </c>
      <c r="P21" s="2">
        <f t="shared" si="6"/>
        <v>504.5</v>
      </c>
      <c r="Q21" s="2">
        <f t="shared" si="6"/>
        <v>504.5</v>
      </c>
      <c r="S21" t="s">
        <v>13</v>
      </c>
      <c r="T21">
        <f>T20*2</f>
        <v>90</v>
      </c>
    </row>
    <row r="22" spans="1:20" x14ac:dyDescent="0.25">
      <c r="A22" s="7">
        <v>275</v>
      </c>
      <c r="B22" s="8">
        <v>1</v>
      </c>
      <c r="C22" s="8">
        <f t="shared" si="2"/>
        <v>1</v>
      </c>
      <c r="D22" s="8">
        <f t="shared" si="3"/>
        <v>0</v>
      </c>
      <c r="E22" s="9">
        <f t="shared" si="4"/>
        <v>275</v>
      </c>
      <c r="G22" s="16"/>
      <c r="H22" s="2" t="str">
        <f t="shared" si="7"/>
        <v/>
      </c>
      <c r="I22" s="2" t="str">
        <f t="shared" si="6"/>
        <v/>
      </c>
      <c r="J22" s="2" t="str">
        <f t="shared" si="6"/>
        <v/>
      </c>
      <c r="K22" s="2">
        <f t="shared" si="6"/>
        <v>607.5</v>
      </c>
      <c r="L22" s="2">
        <f t="shared" si="6"/>
        <v>607.5</v>
      </c>
      <c r="M22" s="2">
        <f t="shared" si="6"/>
        <v>757.5</v>
      </c>
      <c r="N22" s="2">
        <f t="shared" si="6"/>
        <v>757.5</v>
      </c>
      <c r="O22" s="2">
        <f t="shared" si="6"/>
        <v>757.5</v>
      </c>
      <c r="P22" s="2">
        <f t="shared" si="6"/>
        <v>757.5</v>
      </c>
      <c r="Q22" s="2">
        <f t="shared" si="6"/>
        <v>757.5</v>
      </c>
    </row>
    <row r="23" spans="1:20" x14ac:dyDescent="0.25">
      <c r="A23" s="7">
        <v>300</v>
      </c>
      <c r="B23" s="8">
        <v>0</v>
      </c>
      <c r="C23" s="8">
        <f t="shared" si="2"/>
        <v>0</v>
      </c>
      <c r="D23" s="8">
        <f t="shared" si="3"/>
        <v>0</v>
      </c>
      <c r="E23" s="9">
        <f t="shared" si="4"/>
        <v>0</v>
      </c>
      <c r="G23" s="16"/>
      <c r="H23" s="2" t="str">
        <f t="shared" si="7"/>
        <v/>
      </c>
      <c r="I23" s="2" t="str">
        <f t="shared" si="6"/>
        <v/>
      </c>
      <c r="J23" s="2" t="str">
        <f t="shared" si="6"/>
        <v/>
      </c>
      <c r="K23" s="2">
        <f t="shared" si="6"/>
        <v>680.5</v>
      </c>
      <c r="L23" s="2">
        <f t="shared" si="6"/>
        <v>680.5</v>
      </c>
      <c r="M23" s="2">
        <f t="shared" si="6"/>
        <v>855.5</v>
      </c>
      <c r="N23" s="2">
        <f t="shared" si="6"/>
        <v>960.5</v>
      </c>
      <c r="O23" s="2">
        <f t="shared" si="6"/>
        <v>960.5</v>
      </c>
      <c r="P23" s="2">
        <f t="shared" si="6"/>
        <v>860.5</v>
      </c>
      <c r="Q23" s="2">
        <f t="shared" si="6"/>
        <v>860.5</v>
      </c>
    </row>
    <row r="24" spans="1:20" x14ac:dyDescent="0.25">
      <c r="A24" s="7">
        <v>340</v>
      </c>
      <c r="B24" s="8">
        <v>1</v>
      </c>
      <c r="C24" s="8">
        <f t="shared" si="2"/>
        <v>1</v>
      </c>
      <c r="D24" s="8">
        <f t="shared" si="3"/>
        <v>0</v>
      </c>
      <c r="E24" s="9">
        <f t="shared" si="4"/>
        <v>340</v>
      </c>
      <c r="G24" s="16"/>
      <c r="H24" s="2" t="str">
        <f t="shared" si="7"/>
        <v/>
      </c>
      <c r="I24" s="2" t="str">
        <f t="shared" si="6"/>
        <v/>
      </c>
      <c r="J24" s="2" t="str">
        <f t="shared" si="6"/>
        <v/>
      </c>
      <c r="K24" s="2">
        <f t="shared" si="6"/>
        <v>730.5</v>
      </c>
      <c r="L24" s="2">
        <f t="shared" si="6"/>
        <v>753.5</v>
      </c>
      <c r="M24" s="2">
        <f t="shared" si="6"/>
        <v>928.5</v>
      </c>
      <c r="N24" s="2">
        <f t="shared" si="6"/>
        <v>983.5</v>
      </c>
      <c r="O24" s="2">
        <f t="shared" si="6"/>
        <v>983.5</v>
      </c>
      <c r="P24" s="2">
        <f t="shared" si="6"/>
        <v>910.5</v>
      </c>
      <c r="Q24" s="2">
        <f t="shared" si="6"/>
        <v>958.5</v>
      </c>
    </row>
    <row r="25" spans="1:20" x14ac:dyDescent="0.25">
      <c r="A25" s="7">
        <v>450</v>
      </c>
      <c r="B25" s="8">
        <v>2</v>
      </c>
      <c r="C25" s="8">
        <f t="shared" si="2"/>
        <v>2</v>
      </c>
      <c r="D25" s="8">
        <f t="shared" si="3"/>
        <v>0</v>
      </c>
      <c r="E25" s="9">
        <f t="shared" si="4"/>
        <v>900</v>
      </c>
      <c r="G25" s="16"/>
      <c r="H25" s="2" t="str">
        <f t="shared" si="7"/>
        <v/>
      </c>
      <c r="I25" s="2" t="str">
        <f t="shared" si="6"/>
        <v/>
      </c>
      <c r="J25" s="2" t="str">
        <f t="shared" si="6"/>
        <v/>
      </c>
      <c r="K25" s="2">
        <f t="shared" si="6"/>
        <v>780.5</v>
      </c>
      <c r="L25" s="2">
        <f t="shared" si="6"/>
        <v>826.5</v>
      </c>
      <c r="M25" s="2" t="str">
        <f t="shared" si="6"/>
        <v/>
      </c>
      <c r="N25" s="2" t="str">
        <f t="shared" si="6"/>
        <v/>
      </c>
      <c r="O25" s="2" t="str">
        <f t="shared" si="6"/>
        <v/>
      </c>
      <c r="P25" s="2">
        <f t="shared" si="6"/>
        <v>953.5</v>
      </c>
      <c r="Q25" s="2" t="str">
        <f t="shared" si="6"/>
        <v/>
      </c>
    </row>
    <row r="26" spans="1:20" x14ac:dyDescent="0.25">
      <c r="A26" s="7">
        <v>500</v>
      </c>
      <c r="B26" s="8">
        <v>0</v>
      </c>
      <c r="C26" s="8">
        <f t="shared" si="2"/>
        <v>0</v>
      </c>
      <c r="D26" s="8">
        <f t="shared" si="3"/>
        <v>0</v>
      </c>
      <c r="E26" s="9">
        <f t="shared" si="4"/>
        <v>0</v>
      </c>
      <c r="G26" s="16"/>
      <c r="H26" s="2" t="str">
        <f t="shared" si="7"/>
        <v/>
      </c>
      <c r="I26" s="2" t="str">
        <f t="shared" si="6"/>
        <v/>
      </c>
      <c r="J26" s="2" t="str">
        <f t="shared" si="6"/>
        <v/>
      </c>
      <c r="K26" s="2">
        <f t="shared" si="6"/>
        <v>830.5</v>
      </c>
      <c r="L26" s="2">
        <f t="shared" si="6"/>
        <v>899.5</v>
      </c>
      <c r="M26" s="2" t="str">
        <f t="shared" si="6"/>
        <v/>
      </c>
      <c r="N26" s="2" t="str">
        <f t="shared" si="6"/>
        <v/>
      </c>
      <c r="O26" s="2" t="str">
        <f t="shared" si="6"/>
        <v/>
      </c>
      <c r="P26" s="2">
        <f t="shared" si="6"/>
        <v>996.5</v>
      </c>
      <c r="Q26" s="2" t="str">
        <f t="shared" si="6"/>
        <v/>
      </c>
    </row>
    <row r="27" spans="1:20" x14ac:dyDescent="0.25">
      <c r="A27" s="7">
        <v>508</v>
      </c>
      <c r="B27" s="8">
        <v>0</v>
      </c>
      <c r="C27" s="8">
        <f t="shared" si="2"/>
        <v>0</v>
      </c>
      <c r="D27" s="8">
        <f t="shared" si="3"/>
        <v>0</v>
      </c>
      <c r="E27" s="9">
        <f t="shared" si="4"/>
        <v>0</v>
      </c>
      <c r="G27" s="16"/>
      <c r="H27" s="2" t="str">
        <f t="shared" si="7"/>
        <v/>
      </c>
      <c r="I27" s="2" t="str">
        <f t="shared" si="6"/>
        <v/>
      </c>
      <c r="J27" s="2" t="str">
        <f t="shared" si="6"/>
        <v/>
      </c>
      <c r="K27" s="2">
        <f t="shared" si="6"/>
        <v>880.5</v>
      </c>
      <c r="L27" s="2">
        <f t="shared" si="6"/>
        <v>949.5</v>
      </c>
      <c r="M27" s="2" t="str">
        <f t="shared" si="6"/>
        <v/>
      </c>
      <c r="N27" s="2" t="str">
        <f t="shared" si="6"/>
        <v/>
      </c>
      <c r="O27" s="2" t="str">
        <f t="shared" si="6"/>
        <v/>
      </c>
      <c r="P27" s="2" t="str">
        <f t="shared" si="6"/>
        <v/>
      </c>
      <c r="Q27" s="2" t="str">
        <f t="shared" si="6"/>
        <v/>
      </c>
    </row>
    <row r="28" spans="1:20" ht="15.75" thickBot="1" x14ac:dyDescent="0.3">
      <c r="A28" s="10">
        <v>1000</v>
      </c>
      <c r="B28" s="11">
        <v>3</v>
      </c>
      <c r="C28" s="11">
        <f t="shared" si="2"/>
        <v>3</v>
      </c>
      <c r="D28" s="11">
        <f t="shared" si="3"/>
        <v>0</v>
      </c>
      <c r="E28" s="12">
        <f t="shared" si="4"/>
        <v>3000</v>
      </c>
      <c r="G28" s="16"/>
      <c r="H28" s="2" t="str">
        <f t="shared" si="7"/>
        <v/>
      </c>
      <c r="I28" s="2" t="str">
        <f t="shared" si="6"/>
        <v/>
      </c>
      <c r="J28" s="2" t="str">
        <f t="shared" si="6"/>
        <v/>
      </c>
      <c r="K28" s="2">
        <f t="shared" si="6"/>
        <v>930.5</v>
      </c>
      <c r="L28" s="2">
        <f t="shared" si="6"/>
        <v>999.5</v>
      </c>
      <c r="M28" s="2" t="str">
        <f t="shared" si="6"/>
        <v/>
      </c>
      <c r="N28" s="2" t="str">
        <f t="shared" si="6"/>
        <v/>
      </c>
      <c r="O28" s="2" t="str">
        <f t="shared" si="6"/>
        <v/>
      </c>
      <c r="P28" s="2" t="str">
        <f t="shared" si="6"/>
        <v/>
      </c>
      <c r="Q28" s="2" t="str">
        <f t="shared" si="6"/>
        <v/>
      </c>
    </row>
    <row r="29" spans="1:20" x14ac:dyDescent="0.25">
      <c r="E29">
        <f>SUM(E5:E28)</f>
        <v>9766</v>
      </c>
      <c r="G29" s="16"/>
      <c r="H29" s="2" t="str">
        <f t="shared" si="7"/>
        <v/>
      </c>
      <c r="I29" s="2" t="str">
        <f t="shared" si="6"/>
        <v/>
      </c>
      <c r="J29" s="2" t="str">
        <f t="shared" si="6"/>
        <v/>
      </c>
      <c r="K29" s="2" t="str">
        <f t="shared" si="6"/>
        <v/>
      </c>
      <c r="L29" s="2" t="str">
        <f t="shared" si="6"/>
        <v/>
      </c>
      <c r="M29" s="2" t="str">
        <f t="shared" si="6"/>
        <v/>
      </c>
      <c r="N29" s="2" t="str">
        <f t="shared" si="6"/>
        <v/>
      </c>
      <c r="O29" s="2" t="str">
        <f t="shared" si="6"/>
        <v/>
      </c>
      <c r="P29" s="2" t="str">
        <f t="shared" si="6"/>
        <v/>
      </c>
      <c r="Q29" s="2" t="str">
        <f t="shared" si="6"/>
        <v/>
      </c>
    </row>
    <row r="30" spans="1:20" x14ac:dyDescent="0.25">
      <c r="B30">
        <f>SUM(B5:B28)</f>
        <v>50</v>
      </c>
      <c r="E30">
        <f>E29+MAX(0, B30 - 10)*B1</f>
        <v>9886</v>
      </c>
      <c r="G30" s="16"/>
      <c r="H30" s="2" t="str">
        <f t="shared" si="7"/>
        <v/>
      </c>
      <c r="I30" s="2" t="str">
        <f t="shared" si="6"/>
        <v/>
      </c>
      <c r="J30" s="2" t="str">
        <f t="shared" si="6"/>
        <v/>
      </c>
      <c r="K30" s="2" t="str">
        <f t="shared" si="6"/>
        <v/>
      </c>
      <c r="L30" s="2" t="str">
        <f t="shared" si="6"/>
        <v/>
      </c>
      <c r="M30" s="2" t="str">
        <f t="shared" si="6"/>
        <v/>
      </c>
      <c r="N30" s="2" t="str">
        <f t="shared" si="6"/>
        <v/>
      </c>
      <c r="O30" s="2" t="str">
        <f t="shared" si="6"/>
        <v/>
      </c>
      <c r="P30" s="2" t="str">
        <f t="shared" si="6"/>
        <v/>
      </c>
      <c r="Q30" s="2" t="str">
        <f t="shared" si="6"/>
        <v/>
      </c>
    </row>
    <row r="31" spans="1:20" x14ac:dyDescent="0.25">
      <c r="G31" s="16"/>
      <c r="H31" s="2" t="str">
        <f t="shared" si="7"/>
        <v/>
      </c>
      <c r="I31" s="2" t="str">
        <f t="shared" si="6"/>
        <v/>
      </c>
      <c r="J31" s="2" t="str">
        <f t="shared" si="6"/>
        <v/>
      </c>
      <c r="K31" s="2" t="str">
        <f t="shared" si="6"/>
        <v/>
      </c>
      <c r="L31" s="2" t="str">
        <f t="shared" si="6"/>
        <v/>
      </c>
      <c r="M31" s="2" t="str">
        <f t="shared" si="6"/>
        <v/>
      </c>
      <c r="N31" s="2" t="str">
        <f t="shared" si="6"/>
        <v/>
      </c>
      <c r="O31" s="2" t="str">
        <f t="shared" si="6"/>
        <v/>
      </c>
      <c r="P31" s="2" t="str">
        <f t="shared" si="6"/>
        <v/>
      </c>
      <c r="Q31" s="2" t="str">
        <f t="shared" si="6"/>
        <v/>
      </c>
    </row>
    <row r="32" spans="1:20" x14ac:dyDescent="0.25">
      <c r="G32" s="16"/>
      <c r="H32" s="2" t="str">
        <f t="shared" si="7"/>
        <v/>
      </c>
      <c r="I32" s="2" t="str">
        <f t="shared" si="6"/>
        <v/>
      </c>
      <c r="J32" s="2" t="str">
        <f t="shared" si="6"/>
        <v/>
      </c>
      <c r="K32" s="2" t="str">
        <f t="shared" si="6"/>
        <v/>
      </c>
      <c r="L32" s="2" t="str">
        <f t="shared" si="6"/>
        <v/>
      </c>
      <c r="M32" s="2" t="str">
        <f t="shared" si="6"/>
        <v/>
      </c>
      <c r="N32" s="2" t="str">
        <f t="shared" si="6"/>
        <v/>
      </c>
      <c r="O32" s="2" t="str">
        <f t="shared" si="6"/>
        <v/>
      </c>
      <c r="P32" s="2" t="str">
        <f t="shared" si="6"/>
        <v/>
      </c>
      <c r="Q32" s="2" t="str">
        <f t="shared" si="6"/>
        <v/>
      </c>
    </row>
    <row r="33" spans="7:17" x14ac:dyDescent="0.25">
      <c r="G33" s="16"/>
      <c r="H33" s="2" t="str">
        <f t="shared" si="7"/>
        <v/>
      </c>
      <c r="I33" s="2" t="str">
        <f t="shared" si="6"/>
        <v/>
      </c>
      <c r="J33" s="2" t="str">
        <f t="shared" si="6"/>
        <v/>
      </c>
      <c r="K33" s="2" t="str">
        <f t="shared" si="6"/>
        <v/>
      </c>
      <c r="L33" s="2" t="str">
        <f t="shared" si="6"/>
        <v/>
      </c>
      <c r="M33" s="2" t="str">
        <f t="shared" si="6"/>
        <v/>
      </c>
      <c r="N33" s="2" t="str">
        <f t="shared" si="6"/>
        <v/>
      </c>
      <c r="O33" s="2" t="str">
        <f t="shared" si="6"/>
        <v/>
      </c>
      <c r="P33" s="2" t="str">
        <f t="shared" si="6"/>
        <v/>
      </c>
      <c r="Q33" s="2" t="str">
        <f t="shared" si="6"/>
        <v/>
      </c>
    </row>
    <row r="34" spans="7:17" ht="15.75" thickBot="1" x14ac:dyDescent="0.3">
      <c r="G34" s="16"/>
      <c r="H34" s="3" t="str">
        <f t="shared" si="7"/>
        <v/>
      </c>
      <c r="I34" s="3" t="str">
        <f t="shared" si="6"/>
        <v/>
      </c>
      <c r="J34" s="3" t="str">
        <f t="shared" si="6"/>
        <v/>
      </c>
      <c r="K34" s="3" t="str">
        <f t="shared" si="6"/>
        <v/>
      </c>
      <c r="L34" s="3" t="str">
        <f t="shared" si="6"/>
        <v/>
      </c>
      <c r="M34" s="3" t="str">
        <f t="shared" si="6"/>
        <v/>
      </c>
      <c r="N34" s="3" t="str">
        <f t="shared" si="6"/>
        <v/>
      </c>
      <c r="O34" s="3" t="str">
        <f t="shared" si="6"/>
        <v/>
      </c>
      <c r="P34" s="3" t="str">
        <f t="shared" si="6"/>
        <v/>
      </c>
      <c r="Q34" s="3" t="str">
        <f t="shared" si="6"/>
        <v/>
      </c>
    </row>
  </sheetData>
  <autoFilter ref="A4:E30" xr:uid="{CCE62044-87B0-449A-8659-DF599596356A}"/>
  <mergeCells count="2">
    <mergeCell ref="G4:G18"/>
    <mergeCell ref="G20:G34"/>
  </mergeCells>
  <conditionalFormatting sqref="H1:Q1">
    <cfRule type="colorScale" priority="4">
      <colorScale>
        <cfvo type="num" val="-$B$1/2"/>
        <cfvo type="num" val="0"/>
        <cfvo type="num" val="$B$2"/>
        <color rgb="FFF8696B"/>
        <color rgb="FF92D050"/>
        <color rgb="FF63BE7B"/>
      </colorScale>
    </cfRule>
    <cfRule type="cellIs" dxfId="3" priority="1" operator="equal">
      <formula>0</formula>
    </cfRule>
  </conditionalFormatting>
  <conditionalFormatting sqref="D5:D28">
    <cfRule type="cellIs" dxfId="2" priority="2" operator="notEqual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Deibert</dc:creator>
  <cp:lastModifiedBy>Zach Deibert</cp:lastModifiedBy>
  <dcterms:created xsi:type="dcterms:W3CDTF">2019-07-19T21:01:16Z</dcterms:created>
  <dcterms:modified xsi:type="dcterms:W3CDTF">2019-07-19T23:03:47Z</dcterms:modified>
</cp:coreProperties>
</file>