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A31" i="1"/>
  <c r="AA30"/>
  <c r="AA29"/>
  <c r="AA28"/>
  <c r="AA27"/>
  <c r="AA26"/>
  <c r="AA25"/>
  <c r="AA24"/>
  <c r="AA23"/>
  <c r="AA22"/>
  <c r="AA16"/>
  <c r="AA15"/>
  <c r="AA14"/>
  <c r="AA13"/>
  <c r="AA12"/>
  <c r="AA11"/>
  <c r="AA10"/>
  <c r="AA9"/>
  <c r="AA8"/>
  <c r="AA7"/>
  <c r="Z31"/>
  <c r="Z30"/>
  <c r="Z29"/>
  <c r="Z28"/>
  <c r="Z27"/>
  <c r="Z26"/>
  <c r="Z25"/>
  <c r="Z24"/>
  <c r="Z23"/>
  <c r="Z22"/>
  <c r="Z16"/>
  <c r="Z15"/>
  <c r="Z14"/>
  <c r="Z13"/>
  <c r="Z12"/>
  <c r="Z11"/>
  <c r="Z10"/>
  <c r="Z9"/>
  <c r="Z8"/>
  <c r="Z7"/>
  <c r="Y16"/>
  <c r="Y15"/>
  <c r="Y14"/>
  <c r="Y13"/>
  <c r="Y12"/>
  <c r="Y11"/>
  <c r="Y10"/>
  <c r="Y31"/>
  <c r="Y30"/>
  <c r="Y29"/>
  <c r="Y28"/>
  <c r="Y27"/>
  <c r="Y26"/>
  <c r="Y25"/>
  <c r="Y24"/>
  <c r="Y23"/>
  <c r="Y22"/>
  <c r="Y9"/>
  <c r="Y8"/>
  <c r="Y7"/>
  <c r="X31"/>
  <c r="X30"/>
  <c r="X29"/>
  <c r="X28"/>
  <c r="X27"/>
  <c r="X26"/>
  <c r="X25"/>
  <c r="X24"/>
  <c r="X23"/>
  <c r="X22"/>
  <c r="X16"/>
  <c r="X15"/>
  <c r="X14"/>
  <c r="X13"/>
  <c r="X12"/>
  <c r="X11"/>
  <c r="X10"/>
  <c r="X9"/>
  <c r="X8"/>
  <c r="X7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V31"/>
  <c r="U31"/>
  <c r="T31"/>
  <c r="S31"/>
  <c r="R31"/>
  <c r="Q31"/>
  <c r="P31"/>
  <c r="O31"/>
  <c r="N31"/>
  <c r="M31"/>
  <c r="L31"/>
  <c r="K31"/>
  <c r="J31"/>
  <c r="I31"/>
  <c r="H31"/>
  <c r="V30"/>
  <c r="U30"/>
  <c r="T30"/>
  <c r="S30"/>
  <c r="R30"/>
  <c r="Q30"/>
  <c r="P30"/>
  <c r="O30"/>
  <c r="N30"/>
  <c r="M30"/>
  <c r="L30"/>
  <c r="K30"/>
  <c r="J30"/>
  <c r="I30"/>
  <c r="H30"/>
  <c r="V29"/>
  <c r="U29"/>
  <c r="T29"/>
  <c r="S29"/>
  <c r="R29"/>
  <c r="Q29"/>
  <c r="P29"/>
  <c r="O29"/>
  <c r="N29"/>
  <c r="M29"/>
  <c r="L29"/>
  <c r="K29"/>
  <c r="J29"/>
  <c r="I29"/>
  <c r="H29"/>
  <c r="V28"/>
  <c r="U28"/>
  <c r="T28"/>
  <c r="S28"/>
  <c r="R28"/>
  <c r="Q28"/>
  <c r="P28"/>
  <c r="O28"/>
  <c r="N28"/>
  <c r="M28"/>
  <c r="L28"/>
  <c r="K28"/>
  <c r="J28"/>
  <c r="I28"/>
  <c r="H28"/>
  <c r="V27"/>
  <c r="U27"/>
  <c r="T27"/>
  <c r="S27"/>
  <c r="R27"/>
  <c r="Q27"/>
  <c r="P27"/>
  <c r="O27"/>
  <c r="N27"/>
  <c r="M27"/>
  <c r="L27"/>
  <c r="K27"/>
  <c r="J27"/>
  <c r="I27"/>
  <c r="H27"/>
  <c r="V26"/>
  <c r="U26"/>
  <c r="T26"/>
  <c r="S26"/>
  <c r="R26"/>
  <c r="Q26"/>
  <c r="P26"/>
  <c r="O26"/>
  <c r="N26"/>
  <c r="M26"/>
  <c r="L26"/>
  <c r="K26"/>
  <c r="J26"/>
  <c r="I26"/>
  <c r="H26"/>
  <c r="V25"/>
  <c r="U25"/>
  <c r="T25"/>
  <c r="S25"/>
  <c r="R25"/>
  <c r="Q25"/>
  <c r="P25"/>
  <c r="O25"/>
  <c r="N25"/>
  <c r="M25"/>
  <c r="L25"/>
  <c r="K25"/>
  <c r="J25"/>
  <c r="I25"/>
  <c r="H25"/>
  <c r="V24"/>
  <c r="U24"/>
  <c r="T24"/>
  <c r="S24"/>
  <c r="R24"/>
  <c r="Q24"/>
  <c r="P24"/>
  <c r="O24"/>
  <c r="N24"/>
  <c r="M24"/>
  <c r="L24"/>
  <c r="K24"/>
  <c r="J24"/>
  <c r="I24"/>
  <c r="H24"/>
  <c r="V23"/>
  <c r="U23"/>
  <c r="T23"/>
  <c r="S23"/>
  <c r="R23"/>
  <c r="Q23"/>
  <c r="P23"/>
  <c r="O23"/>
  <c r="N23"/>
  <c r="M23"/>
  <c r="L23"/>
  <c r="K23"/>
  <c r="J23"/>
  <c r="I23"/>
  <c r="H23"/>
  <c r="V22"/>
  <c r="U22"/>
  <c r="T22"/>
  <c r="S22"/>
  <c r="R22"/>
  <c r="Q22"/>
  <c r="P22"/>
  <c r="O22"/>
  <c r="N22"/>
  <c r="M22"/>
  <c r="L22"/>
  <c r="K22"/>
  <c r="J22"/>
  <c r="I22"/>
  <c r="H22"/>
  <c r="G31"/>
  <c r="G30"/>
  <c r="G29"/>
  <c r="G28"/>
  <c r="G27"/>
  <c r="G26"/>
  <c r="G25"/>
  <c r="G24"/>
  <c r="G23"/>
  <c r="G22"/>
  <c r="F31"/>
  <c r="F30"/>
  <c r="F29"/>
  <c r="F28"/>
  <c r="F27"/>
  <c r="F26"/>
  <c r="F25"/>
  <c r="F24"/>
  <c r="F23"/>
  <c r="F22"/>
  <c r="E31"/>
  <c r="E30"/>
  <c r="E29"/>
  <c r="E28"/>
  <c r="E27"/>
  <c r="E26"/>
  <c r="E25"/>
  <c r="E24"/>
  <c r="E23"/>
  <c r="E22"/>
  <c r="D31"/>
  <c r="D30"/>
  <c r="D29"/>
  <c r="D28"/>
  <c r="D27"/>
  <c r="D26"/>
  <c r="D25"/>
  <c r="D24"/>
  <c r="D23"/>
  <c r="D22"/>
  <c r="C31"/>
  <c r="C30"/>
  <c r="C29"/>
  <c r="C28"/>
  <c r="C27"/>
  <c r="C26"/>
  <c r="C25"/>
  <c r="C24"/>
  <c r="C23"/>
  <c r="C22"/>
  <c r="B23"/>
  <c r="B24" s="1"/>
  <c r="B25" s="1"/>
  <c r="B26" s="1"/>
  <c r="B27" s="1"/>
  <c r="B28" s="1"/>
  <c r="B29" s="1"/>
  <c r="B30" s="1"/>
  <c r="B31" s="1"/>
  <c r="B9"/>
  <c r="B10" s="1"/>
  <c r="B11" s="1"/>
  <c r="B12" s="1"/>
  <c r="B13" s="1"/>
  <c r="B14" s="1"/>
  <c r="B15" s="1"/>
  <c r="B16" s="1"/>
  <c r="B8"/>
</calcChain>
</file>

<file path=xl/sharedStrings.xml><?xml version="1.0" encoding="utf-8"?>
<sst xmlns="http://schemas.openxmlformats.org/spreadsheetml/2006/main" count="24" uniqueCount="14">
  <si>
    <t>capital</t>
  </si>
  <si>
    <t>Months</t>
  </si>
  <si>
    <t>Stock class</t>
  </si>
  <si>
    <t>A</t>
  </si>
  <si>
    <t>End Date</t>
  </si>
  <si>
    <t>Hold limit of Stocks</t>
  </si>
  <si>
    <t>Profits</t>
  </si>
  <si>
    <t>Average Monthly Profit</t>
  </si>
  <si>
    <t>Mean of Monthly Average</t>
  </si>
  <si>
    <t>Max</t>
  </si>
  <si>
    <t>Min</t>
  </si>
  <si>
    <t>Stdev</t>
  </si>
  <si>
    <t>Mean</t>
  </si>
  <si>
    <t>Buy Date Start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</si>
</sst>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15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7"/>
  <sheetViews>
    <sheetView tabSelected="1" workbookViewId="0">
      <selection activeCell="B19" sqref="B19:V19"/>
    </sheetView>
  </sheetViews>
  <sheetFormatPr defaultRowHeight="15"/>
  <cols>
    <col min="1" max="1" width="13.5703125" bestFit="1" customWidth="1"/>
    <col min="2" max="2" width="15.7109375" customWidth="1"/>
    <col min="3" max="16" width="11.5703125" bestFit="1" customWidth="1"/>
    <col min="17" max="18" width="10.5703125" bestFit="1" customWidth="1"/>
    <col min="19" max="20" width="11.5703125" bestFit="1" customWidth="1"/>
    <col min="21" max="22" width="10.5703125" bestFit="1" customWidth="1"/>
    <col min="24" max="25" width="11.5703125" bestFit="1" customWidth="1"/>
    <col min="26" max="26" width="11.28515625" bestFit="1" customWidth="1"/>
    <col min="27" max="27" width="10.5703125" bestFit="1" customWidth="1"/>
  </cols>
  <sheetData>
    <row r="1" spans="1:27">
      <c r="B1" t="s">
        <v>0</v>
      </c>
      <c r="C1" s="1">
        <v>500000</v>
      </c>
      <c r="E1" t="s">
        <v>4</v>
      </c>
      <c r="F1" s="2">
        <v>42637</v>
      </c>
    </row>
    <row r="2" spans="1:27">
      <c r="B2" t="s">
        <v>2</v>
      </c>
      <c r="C2" t="s">
        <v>3</v>
      </c>
    </row>
    <row r="4" spans="1:27">
      <c r="B4" s="4" t="s">
        <v>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7">
      <c r="C5" s="4" t="s">
        <v>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7">
      <c r="A6" t="s">
        <v>13</v>
      </c>
      <c r="B6" t="s">
        <v>1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>
        <v>13</v>
      </c>
      <c r="P6">
        <v>14</v>
      </c>
      <c r="Q6">
        <v>15</v>
      </c>
      <c r="R6">
        <v>16</v>
      </c>
      <c r="S6">
        <v>17</v>
      </c>
      <c r="T6">
        <v>18</v>
      </c>
      <c r="U6">
        <v>19</v>
      </c>
      <c r="V6">
        <v>20</v>
      </c>
      <c r="X6" t="s">
        <v>12</v>
      </c>
      <c r="Y6" t="s">
        <v>9</v>
      </c>
      <c r="Z6" t="s">
        <v>10</v>
      </c>
      <c r="AA6" t="s">
        <v>11</v>
      </c>
    </row>
    <row r="7" spans="1:27">
      <c r="A7" s="2">
        <v>42606</v>
      </c>
      <c r="B7">
        <v>1</v>
      </c>
      <c r="C7" s="1">
        <v>61744</v>
      </c>
      <c r="D7" s="1">
        <v>48871</v>
      </c>
      <c r="E7" s="1">
        <v>16890</v>
      </c>
      <c r="F7" s="1">
        <v>-633</v>
      </c>
      <c r="G7" s="1">
        <v>-450</v>
      </c>
      <c r="H7" s="1">
        <v>-186</v>
      </c>
      <c r="I7" s="1">
        <v>119</v>
      </c>
      <c r="J7" s="1">
        <v>7567</v>
      </c>
      <c r="K7" s="1">
        <v>7270</v>
      </c>
      <c r="L7" s="1">
        <v>5618</v>
      </c>
      <c r="M7" s="1">
        <v>5275</v>
      </c>
      <c r="N7" s="1">
        <v>4962</v>
      </c>
      <c r="O7" s="1">
        <v>4758</v>
      </c>
      <c r="P7" s="1">
        <v>4804</v>
      </c>
      <c r="Q7" s="1">
        <v>4065</v>
      </c>
      <c r="R7" s="1">
        <v>3861</v>
      </c>
      <c r="S7" s="1">
        <v>3907</v>
      </c>
      <c r="T7" s="1">
        <v>3363</v>
      </c>
      <c r="U7" s="1">
        <v>2809</v>
      </c>
      <c r="V7" s="1">
        <v>2809</v>
      </c>
      <c r="X7" s="1">
        <f>AVERAGE(C7:V7)</f>
        <v>9371.15</v>
      </c>
      <c r="Y7" s="1">
        <f>MAX(C7:V7)</f>
        <v>61744</v>
      </c>
      <c r="Z7" s="1">
        <f>MIN(C7:V7)</f>
        <v>-633</v>
      </c>
      <c r="AA7" s="1">
        <f>STDEV(C7:V7)</f>
        <v>16293.1636689974</v>
      </c>
    </row>
    <row r="8" spans="1:27">
      <c r="A8" s="2">
        <v>42575</v>
      </c>
      <c r="B8">
        <f>B7+1</f>
        <v>2</v>
      </c>
      <c r="C8" s="1">
        <v>14390</v>
      </c>
      <c r="D8" s="1">
        <v>-12857</v>
      </c>
      <c r="E8" s="1">
        <v>704</v>
      </c>
      <c r="F8" s="1">
        <v>6899</v>
      </c>
      <c r="G8" s="1">
        <v>3344</v>
      </c>
      <c r="H8" s="1">
        <v>9249</v>
      </c>
      <c r="I8" s="1">
        <v>11737</v>
      </c>
      <c r="J8" s="1">
        <v>35824</v>
      </c>
      <c r="K8" s="1">
        <v>14656</v>
      </c>
      <c r="L8" s="1">
        <v>12607</v>
      </c>
      <c r="M8" s="1">
        <v>4537</v>
      </c>
      <c r="N8" s="1">
        <v>9791</v>
      </c>
      <c r="O8" s="1">
        <v>6318</v>
      </c>
      <c r="P8" s="1">
        <v>13859</v>
      </c>
      <c r="Q8" s="1">
        <v>9256</v>
      </c>
      <c r="R8" s="1">
        <v>12014</v>
      </c>
      <c r="S8" s="1">
        <v>10771</v>
      </c>
      <c r="T8" s="1">
        <v>10718</v>
      </c>
      <c r="U8" s="1">
        <v>6215</v>
      </c>
      <c r="V8" s="1">
        <v>7731</v>
      </c>
      <c r="X8" s="1">
        <f t="shared" ref="X8:X16" si="0">AVERAGE(C8:V8)</f>
        <v>9388.15</v>
      </c>
      <c r="Y8" s="1">
        <f t="shared" ref="Y8:Y16" si="1">MAX(C8:V8)</f>
        <v>35824</v>
      </c>
      <c r="Z8" s="1">
        <f t="shared" ref="Z8:Z16" si="2">MIN(C8:V8)</f>
        <v>-12857</v>
      </c>
      <c r="AA8" s="1">
        <f t="shared" ref="AA8:AA16" si="3">STDEV(C8:V8)</f>
        <v>8757.0355550927106</v>
      </c>
    </row>
    <row r="9" spans="1:27">
      <c r="A9" s="2">
        <v>42545</v>
      </c>
      <c r="B9">
        <f t="shared" ref="B9:B17" si="4">B8+1</f>
        <v>3</v>
      </c>
      <c r="C9" s="1">
        <v>54094</v>
      </c>
      <c r="D9" s="1">
        <v>78801</v>
      </c>
      <c r="E9" s="1">
        <v>49062</v>
      </c>
      <c r="F9" s="1">
        <v>34488</v>
      </c>
      <c r="G9" s="1">
        <v>22281</v>
      </c>
      <c r="H9" s="1">
        <v>17732</v>
      </c>
      <c r="I9" s="1">
        <v>37464</v>
      </c>
      <c r="J9" s="1">
        <v>14203</v>
      </c>
      <c r="K9" s="1">
        <v>5450</v>
      </c>
      <c r="L9" s="1">
        <v>-963</v>
      </c>
      <c r="M9" s="1">
        <v>5243</v>
      </c>
      <c r="N9" s="1">
        <v>22705</v>
      </c>
      <c r="O9" s="1">
        <v>25419</v>
      </c>
      <c r="P9" s="1">
        <v>26405</v>
      </c>
      <c r="Q9" s="1">
        <v>28766</v>
      </c>
      <c r="R9" s="1">
        <v>28773</v>
      </c>
      <c r="S9" s="1">
        <v>21925</v>
      </c>
      <c r="T9" s="1">
        <v>20153</v>
      </c>
      <c r="U9" s="1">
        <v>16192</v>
      </c>
      <c r="V9" s="1">
        <v>15106</v>
      </c>
      <c r="X9" s="1">
        <f t="shared" si="0"/>
        <v>26164.95</v>
      </c>
      <c r="Y9" s="1">
        <f t="shared" si="1"/>
        <v>78801</v>
      </c>
      <c r="Z9" s="1">
        <f t="shared" si="2"/>
        <v>-963</v>
      </c>
      <c r="AA9" s="1">
        <f t="shared" si="3"/>
        <v>18361.697107881369</v>
      </c>
    </row>
    <row r="10" spans="1:27">
      <c r="A10" s="2">
        <v>42514</v>
      </c>
      <c r="B10">
        <f t="shared" si="4"/>
        <v>4</v>
      </c>
      <c r="C10" s="1">
        <v>107374</v>
      </c>
      <c r="D10" s="1">
        <v>38009</v>
      </c>
      <c r="E10" s="1">
        <v>96293</v>
      </c>
      <c r="F10" s="1">
        <v>67765</v>
      </c>
      <c r="G10" s="1">
        <v>59235</v>
      </c>
      <c r="H10" s="1">
        <v>44189</v>
      </c>
      <c r="I10" s="1">
        <v>49746</v>
      </c>
      <c r="J10" s="1">
        <v>51837</v>
      </c>
      <c r="K10" s="1">
        <v>52423</v>
      </c>
      <c r="L10" s="1">
        <v>48681</v>
      </c>
      <c r="M10" s="1">
        <v>38187</v>
      </c>
      <c r="N10" s="1">
        <v>37205</v>
      </c>
      <c r="O10" s="1">
        <v>38200</v>
      </c>
      <c r="P10" s="1">
        <v>36218</v>
      </c>
      <c r="Q10" s="1">
        <v>41493</v>
      </c>
      <c r="R10" s="1">
        <v>47804</v>
      </c>
      <c r="S10" s="1">
        <v>39849</v>
      </c>
      <c r="T10" s="1">
        <v>38667</v>
      </c>
      <c r="U10" s="1">
        <v>27565</v>
      </c>
      <c r="V10" s="1">
        <v>23769</v>
      </c>
      <c r="X10" s="1">
        <f t="shared" si="0"/>
        <v>49225.45</v>
      </c>
      <c r="Y10" s="1">
        <f t="shared" si="1"/>
        <v>107374</v>
      </c>
      <c r="Z10" s="1">
        <f t="shared" si="2"/>
        <v>23769</v>
      </c>
      <c r="AA10" s="1">
        <f t="shared" si="3"/>
        <v>20704.448361275812</v>
      </c>
    </row>
    <row r="11" spans="1:27">
      <c r="A11" s="2">
        <v>42484</v>
      </c>
      <c r="B11">
        <f t="shared" si="4"/>
        <v>5</v>
      </c>
      <c r="C11" s="1">
        <v>204580</v>
      </c>
      <c r="D11" s="1">
        <v>211970</v>
      </c>
      <c r="E11" s="1">
        <v>162146</v>
      </c>
      <c r="F11" s="1">
        <v>125660</v>
      </c>
      <c r="G11" s="1">
        <v>125322</v>
      </c>
      <c r="H11" s="1">
        <v>98955</v>
      </c>
      <c r="I11" s="1">
        <v>80755</v>
      </c>
      <c r="J11" s="1">
        <v>81874</v>
      </c>
      <c r="K11" s="1">
        <v>86607</v>
      </c>
      <c r="L11" s="1">
        <v>91631</v>
      </c>
      <c r="M11" s="1">
        <v>80169</v>
      </c>
      <c r="N11" s="1">
        <v>77981</v>
      </c>
      <c r="O11" s="1">
        <v>69688</v>
      </c>
      <c r="P11" s="1">
        <v>70024</v>
      </c>
      <c r="Q11" s="1">
        <v>58421</v>
      </c>
      <c r="R11" s="1">
        <v>58826</v>
      </c>
      <c r="S11" s="1">
        <v>64646</v>
      </c>
      <c r="T11" s="1">
        <v>62188</v>
      </c>
      <c r="U11" s="1">
        <v>54985</v>
      </c>
      <c r="V11" s="1">
        <v>58414</v>
      </c>
      <c r="X11" s="1">
        <f t="shared" si="0"/>
        <v>96242.1</v>
      </c>
      <c r="Y11" s="1">
        <f t="shared" si="1"/>
        <v>211970</v>
      </c>
      <c r="Z11" s="1">
        <f t="shared" si="2"/>
        <v>54985</v>
      </c>
      <c r="AA11" s="1">
        <f t="shared" si="3"/>
        <v>46936.690186608641</v>
      </c>
    </row>
    <row r="12" spans="1:27">
      <c r="A12" s="2">
        <v>42453</v>
      </c>
      <c r="B12">
        <f t="shared" si="4"/>
        <v>6</v>
      </c>
      <c r="C12" s="1">
        <v>-8078</v>
      </c>
      <c r="D12" s="1">
        <v>154543</v>
      </c>
      <c r="E12" s="1">
        <v>135903</v>
      </c>
      <c r="F12" s="1">
        <v>120206</v>
      </c>
      <c r="G12" s="1">
        <v>89509</v>
      </c>
      <c r="H12" s="1">
        <v>73773</v>
      </c>
      <c r="I12" s="1">
        <v>57498</v>
      </c>
      <c r="J12" s="1">
        <v>62846</v>
      </c>
      <c r="K12" s="1">
        <v>53679</v>
      </c>
      <c r="L12" s="1">
        <v>56770</v>
      </c>
      <c r="M12" s="1">
        <v>53586</v>
      </c>
      <c r="N12" s="1">
        <v>58082</v>
      </c>
      <c r="O12" s="1">
        <v>59039</v>
      </c>
      <c r="P12" s="1">
        <v>58588</v>
      </c>
      <c r="Q12" s="1">
        <v>49269</v>
      </c>
      <c r="R12" s="1">
        <v>45848</v>
      </c>
      <c r="S12" s="1">
        <v>44188</v>
      </c>
      <c r="T12" s="1">
        <v>44462</v>
      </c>
      <c r="U12" s="1">
        <v>40756</v>
      </c>
      <c r="V12" s="1">
        <v>36609</v>
      </c>
      <c r="X12" s="1">
        <f t="shared" si="0"/>
        <v>64353.8</v>
      </c>
      <c r="Y12" s="1">
        <f t="shared" si="1"/>
        <v>154543</v>
      </c>
      <c r="Z12" s="1">
        <f t="shared" si="2"/>
        <v>-8078</v>
      </c>
      <c r="AA12" s="1">
        <f t="shared" si="3"/>
        <v>36618.388834027093</v>
      </c>
    </row>
    <row r="13" spans="1:27">
      <c r="A13" s="2">
        <v>42424</v>
      </c>
      <c r="B13">
        <f t="shared" si="4"/>
        <v>7</v>
      </c>
      <c r="C13" s="1">
        <v>195645</v>
      </c>
      <c r="D13" s="1">
        <v>191670</v>
      </c>
      <c r="E13" s="1">
        <v>141082</v>
      </c>
      <c r="F13" s="1">
        <v>162580</v>
      </c>
      <c r="G13" s="1">
        <v>115257</v>
      </c>
      <c r="H13" s="1">
        <v>90565</v>
      </c>
      <c r="I13" s="1">
        <v>90572</v>
      </c>
      <c r="J13" s="1">
        <v>92312</v>
      </c>
      <c r="K13" s="1">
        <v>82330</v>
      </c>
      <c r="L13" s="1">
        <v>85785</v>
      </c>
      <c r="M13" s="1">
        <v>90263</v>
      </c>
      <c r="N13" s="1">
        <v>87821</v>
      </c>
      <c r="O13" s="1">
        <v>81985</v>
      </c>
      <c r="P13" s="1">
        <v>84761</v>
      </c>
      <c r="Q13" s="1">
        <v>72649</v>
      </c>
      <c r="R13" s="1">
        <v>67958</v>
      </c>
      <c r="S13" s="1">
        <v>61585</v>
      </c>
      <c r="T13" s="1">
        <v>57991</v>
      </c>
      <c r="U13" s="1">
        <v>47870</v>
      </c>
      <c r="V13" s="1">
        <v>49938</v>
      </c>
      <c r="X13" s="1">
        <f t="shared" si="0"/>
        <v>97530.95</v>
      </c>
      <c r="Y13" s="1">
        <f t="shared" si="1"/>
        <v>195645</v>
      </c>
      <c r="Z13" s="1">
        <f t="shared" si="2"/>
        <v>47870</v>
      </c>
      <c r="AA13" s="1">
        <f t="shared" si="3"/>
        <v>42954.309500695963</v>
      </c>
    </row>
    <row r="14" spans="1:27">
      <c r="A14" s="2">
        <v>42393</v>
      </c>
      <c r="B14">
        <f t="shared" si="4"/>
        <v>8</v>
      </c>
      <c r="C14" s="1">
        <v>264462</v>
      </c>
      <c r="D14" s="1">
        <v>280902</v>
      </c>
      <c r="E14" s="1">
        <v>220436</v>
      </c>
      <c r="F14" s="1">
        <v>176756</v>
      </c>
      <c r="G14" s="1">
        <v>133800</v>
      </c>
      <c r="H14" s="1">
        <v>100743</v>
      </c>
      <c r="I14" s="1">
        <v>111072</v>
      </c>
      <c r="J14" s="1">
        <v>126568</v>
      </c>
      <c r="K14" s="1">
        <v>111684</v>
      </c>
      <c r="L14" s="1">
        <v>104785</v>
      </c>
      <c r="M14" s="1">
        <v>108112</v>
      </c>
      <c r="N14" s="1">
        <v>105300</v>
      </c>
      <c r="O14" s="1">
        <v>102529</v>
      </c>
      <c r="P14" s="1">
        <v>106024</v>
      </c>
      <c r="Q14" s="1">
        <v>91999</v>
      </c>
      <c r="R14" s="1">
        <v>97945</v>
      </c>
      <c r="S14" s="1">
        <v>101711</v>
      </c>
      <c r="T14" s="1">
        <v>101232</v>
      </c>
      <c r="U14" s="1">
        <v>93738</v>
      </c>
      <c r="V14" s="1">
        <v>92884</v>
      </c>
      <c r="X14" s="1">
        <f t="shared" si="0"/>
        <v>131634.1</v>
      </c>
      <c r="Y14" s="1">
        <f t="shared" si="1"/>
        <v>280902</v>
      </c>
      <c r="Z14" s="1">
        <f t="shared" si="2"/>
        <v>91999</v>
      </c>
      <c r="AA14" s="1">
        <f t="shared" si="3"/>
        <v>57393.02928230918</v>
      </c>
    </row>
    <row r="15" spans="1:27">
      <c r="A15" s="2">
        <v>42728</v>
      </c>
      <c r="B15">
        <f t="shared" si="4"/>
        <v>9</v>
      </c>
      <c r="C15" s="1">
        <v>191835</v>
      </c>
      <c r="D15" s="1">
        <v>199615</v>
      </c>
      <c r="E15" s="1">
        <v>124600</v>
      </c>
      <c r="F15" s="1">
        <v>124421</v>
      </c>
      <c r="G15" s="1">
        <v>113388</v>
      </c>
      <c r="H15" s="1">
        <v>106229</v>
      </c>
      <c r="I15" s="1">
        <v>105020</v>
      </c>
      <c r="J15" s="1">
        <v>95206</v>
      </c>
      <c r="K15" s="1">
        <v>112417</v>
      </c>
      <c r="L15" s="1">
        <v>115389</v>
      </c>
      <c r="M15" s="1">
        <v>115267</v>
      </c>
      <c r="N15" s="1">
        <v>106771</v>
      </c>
      <c r="O15" s="1">
        <v>96485</v>
      </c>
      <c r="P15" s="1">
        <v>101523</v>
      </c>
      <c r="Q15" s="1">
        <v>86592</v>
      </c>
      <c r="R15" s="1">
        <v>93582</v>
      </c>
      <c r="S15" s="1">
        <v>92887</v>
      </c>
      <c r="T15" s="1">
        <v>100887</v>
      </c>
      <c r="U15" s="1">
        <v>96301</v>
      </c>
      <c r="V15" s="1">
        <v>88825</v>
      </c>
      <c r="X15" s="1">
        <f t="shared" si="0"/>
        <v>113362</v>
      </c>
      <c r="Y15" s="1">
        <f t="shared" si="1"/>
        <v>199615</v>
      </c>
      <c r="Z15" s="1">
        <f t="shared" si="2"/>
        <v>86592</v>
      </c>
      <c r="AA15" s="1">
        <f t="shared" si="3"/>
        <v>30217.838299151779</v>
      </c>
    </row>
    <row r="16" spans="1:27">
      <c r="A16" s="2">
        <v>42698</v>
      </c>
      <c r="B16">
        <f t="shared" si="4"/>
        <v>10</v>
      </c>
      <c r="C16" s="1">
        <v>184627</v>
      </c>
      <c r="D16" s="1">
        <v>187743</v>
      </c>
      <c r="E16" s="1">
        <v>137058</v>
      </c>
      <c r="F16" s="1">
        <v>95584</v>
      </c>
      <c r="G16" s="1">
        <v>101577</v>
      </c>
      <c r="H16" s="1">
        <v>93420</v>
      </c>
      <c r="I16" s="1">
        <v>85568</v>
      </c>
      <c r="J16" s="1">
        <v>95554</v>
      </c>
      <c r="K16" s="1">
        <v>104915</v>
      </c>
      <c r="L16" s="1">
        <v>84693</v>
      </c>
      <c r="M16" s="1">
        <v>88122</v>
      </c>
      <c r="N16" s="1">
        <v>89396</v>
      </c>
      <c r="O16" s="1">
        <v>73699</v>
      </c>
      <c r="P16" s="1">
        <v>81995</v>
      </c>
      <c r="Q16" s="1">
        <v>67355</v>
      </c>
      <c r="R16" s="1">
        <v>63745</v>
      </c>
      <c r="S16" s="1">
        <v>61226</v>
      </c>
      <c r="T16" s="1">
        <v>64716</v>
      </c>
      <c r="U16" s="1">
        <v>65234</v>
      </c>
      <c r="V16" s="1">
        <v>61077</v>
      </c>
      <c r="X16" s="1">
        <f t="shared" si="0"/>
        <v>94365.2</v>
      </c>
      <c r="Y16" s="1">
        <f t="shared" si="1"/>
        <v>187743</v>
      </c>
      <c r="Z16" s="1">
        <f t="shared" si="2"/>
        <v>61077</v>
      </c>
      <c r="AA16" s="1">
        <f t="shared" si="3"/>
        <v>36470.801813303529</v>
      </c>
    </row>
    <row r="17" spans="1:27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X17" s="1"/>
      <c r="Y17" s="1"/>
      <c r="Z17" s="1"/>
      <c r="AA17" s="1"/>
    </row>
    <row r="18" spans="1:27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X18" s="1"/>
      <c r="Y18" s="1"/>
      <c r="Z18" s="1"/>
      <c r="AA18" s="1"/>
    </row>
    <row r="19" spans="1:27">
      <c r="B19" s="4" t="s">
        <v>7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X19" s="1"/>
      <c r="Y19" s="1"/>
      <c r="Z19" s="1"/>
      <c r="AA19" s="1"/>
    </row>
    <row r="20" spans="1:27">
      <c r="C20" s="4" t="s">
        <v>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X20" s="1"/>
      <c r="Y20" s="1"/>
      <c r="Z20" s="1"/>
      <c r="AA20" s="1"/>
    </row>
    <row r="21" spans="1:27">
      <c r="A21" t="s">
        <v>13</v>
      </c>
      <c r="B21" t="s">
        <v>1</v>
      </c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>
        <v>9</v>
      </c>
      <c r="L21">
        <v>10</v>
      </c>
      <c r="M21">
        <v>11</v>
      </c>
      <c r="N21">
        <v>12</v>
      </c>
      <c r="O21">
        <v>13</v>
      </c>
      <c r="P21">
        <v>14</v>
      </c>
      <c r="Q21">
        <v>15</v>
      </c>
      <c r="R21">
        <v>16</v>
      </c>
      <c r="S21">
        <v>17</v>
      </c>
      <c r="T21">
        <v>18</v>
      </c>
      <c r="U21">
        <v>19</v>
      </c>
      <c r="V21">
        <v>20</v>
      </c>
      <c r="X21" t="s">
        <v>12</v>
      </c>
      <c r="Y21" t="s">
        <v>9</v>
      </c>
      <c r="Z21" t="s">
        <v>10</v>
      </c>
      <c r="AA21" t="s">
        <v>11</v>
      </c>
    </row>
    <row r="22" spans="1:27">
      <c r="A22" s="2">
        <v>42606</v>
      </c>
      <c r="B22">
        <v>1</v>
      </c>
      <c r="C22" s="1">
        <f>C7/$B22</f>
        <v>61744</v>
      </c>
      <c r="D22" s="1">
        <f>D7/$B22</f>
        <v>48871</v>
      </c>
      <c r="E22" s="1">
        <f>E7/$B22</f>
        <v>16890</v>
      </c>
      <c r="F22" s="1">
        <f t="shared" ref="F22:U31" si="5">F7/$B22</f>
        <v>-633</v>
      </c>
      <c r="G22" s="1">
        <f t="shared" si="5"/>
        <v>-450</v>
      </c>
      <c r="H22" s="1">
        <f t="shared" si="5"/>
        <v>-186</v>
      </c>
      <c r="I22" s="1">
        <f t="shared" si="5"/>
        <v>119</v>
      </c>
      <c r="J22" s="1">
        <f t="shared" si="5"/>
        <v>7567</v>
      </c>
      <c r="K22" s="1">
        <f t="shared" si="5"/>
        <v>7270</v>
      </c>
      <c r="L22" s="1">
        <f t="shared" si="5"/>
        <v>5618</v>
      </c>
      <c r="M22" s="1">
        <f t="shared" si="5"/>
        <v>5275</v>
      </c>
      <c r="N22" s="1">
        <f t="shared" si="5"/>
        <v>4962</v>
      </c>
      <c r="O22" s="1">
        <f t="shared" si="5"/>
        <v>4758</v>
      </c>
      <c r="P22" s="1">
        <f t="shared" si="5"/>
        <v>4804</v>
      </c>
      <c r="Q22" s="1">
        <f t="shared" si="5"/>
        <v>4065</v>
      </c>
      <c r="R22" s="1">
        <f t="shared" si="5"/>
        <v>3861</v>
      </c>
      <c r="S22" s="1">
        <f t="shared" si="5"/>
        <v>3907</v>
      </c>
      <c r="T22" s="1">
        <f t="shared" si="5"/>
        <v>3363</v>
      </c>
      <c r="U22" s="1">
        <f t="shared" si="5"/>
        <v>2809</v>
      </c>
      <c r="V22" s="1">
        <f t="shared" ref="V22:V31" si="6">V7/$B22</f>
        <v>2809</v>
      </c>
      <c r="X22" s="1">
        <f t="shared" ref="X22:X31" si="7">AVERAGE(C22:V22)</f>
        <v>9371.15</v>
      </c>
      <c r="Y22" s="1">
        <f t="shared" ref="Y22:Y31" si="8">MAX(C22:V22)</f>
        <v>61744</v>
      </c>
      <c r="Z22" s="1">
        <f t="shared" ref="Z22:Z31" si="9">MIN(C22:V22)</f>
        <v>-633</v>
      </c>
      <c r="AA22" s="1">
        <f t="shared" ref="AA22:AA31" si="10">STDEV(C22:V22)</f>
        <v>16293.1636689974</v>
      </c>
    </row>
    <row r="23" spans="1:27">
      <c r="A23" s="2">
        <v>42575</v>
      </c>
      <c r="B23">
        <f>B22+1</f>
        <v>2</v>
      </c>
      <c r="C23" s="1">
        <f t="shared" ref="C23:E31" si="11">C8/$B23</f>
        <v>7195</v>
      </c>
      <c r="D23" s="1">
        <f t="shared" si="11"/>
        <v>-6428.5</v>
      </c>
      <c r="E23" s="1">
        <f t="shared" si="11"/>
        <v>352</v>
      </c>
      <c r="F23" s="1">
        <f t="shared" si="5"/>
        <v>3449.5</v>
      </c>
      <c r="G23" s="1">
        <f t="shared" si="5"/>
        <v>1672</v>
      </c>
      <c r="H23" s="1">
        <f t="shared" si="5"/>
        <v>4624.5</v>
      </c>
      <c r="I23" s="1">
        <f t="shared" si="5"/>
        <v>5868.5</v>
      </c>
      <c r="J23" s="1">
        <f t="shared" si="5"/>
        <v>17912</v>
      </c>
      <c r="K23" s="1">
        <f t="shared" si="5"/>
        <v>7328</v>
      </c>
      <c r="L23" s="1">
        <f t="shared" si="5"/>
        <v>6303.5</v>
      </c>
      <c r="M23" s="1">
        <f t="shared" si="5"/>
        <v>2268.5</v>
      </c>
      <c r="N23" s="1">
        <f t="shared" si="5"/>
        <v>4895.5</v>
      </c>
      <c r="O23" s="1">
        <f t="shared" si="5"/>
        <v>3159</v>
      </c>
      <c r="P23" s="1">
        <f t="shared" si="5"/>
        <v>6929.5</v>
      </c>
      <c r="Q23" s="1">
        <f t="shared" si="5"/>
        <v>4628</v>
      </c>
      <c r="R23" s="1">
        <f t="shared" si="5"/>
        <v>6007</v>
      </c>
      <c r="S23" s="1">
        <f t="shared" si="5"/>
        <v>5385.5</v>
      </c>
      <c r="T23" s="1">
        <f t="shared" si="5"/>
        <v>5359</v>
      </c>
      <c r="U23" s="1">
        <f t="shared" si="5"/>
        <v>3107.5</v>
      </c>
      <c r="V23" s="1">
        <f t="shared" si="6"/>
        <v>3865.5</v>
      </c>
      <c r="X23" s="1">
        <f t="shared" si="7"/>
        <v>4694.0749999999998</v>
      </c>
      <c r="Y23" s="1">
        <f t="shared" si="8"/>
        <v>17912</v>
      </c>
      <c r="Z23" s="1">
        <f t="shared" si="9"/>
        <v>-6428.5</v>
      </c>
      <c r="AA23" s="1">
        <f t="shared" si="10"/>
        <v>4378.5177775463553</v>
      </c>
    </row>
    <row r="24" spans="1:27">
      <c r="A24" s="2">
        <v>42545</v>
      </c>
      <c r="B24">
        <f t="shared" ref="B24:B31" si="12">B23+1</f>
        <v>3</v>
      </c>
      <c r="C24" s="1">
        <f t="shared" si="11"/>
        <v>18031.333333333332</v>
      </c>
      <c r="D24" s="1">
        <f t="shared" si="11"/>
        <v>26267</v>
      </c>
      <c r="E24" s="1">
        <f t="shared" si="11"/>
        <v>16354</v>
      </c>
      <c r="F24" s="1">
        <f t="shared" si="5"/>
        <v>11496</v>
      </c>
      <c r="G24" s="1">
        <f t="shared" si="5"/>
        <v>7427</v>
      </c>
      <c r="H24" s="1">
        <f t="shared" si="5"/>
        <v>5910.666666666667</v>
      </c>
      <c r="I24" s="1">
        <f t="shared" si="5"/>
        <v>12488</v>
      </c>
      <c r="J24" s="1">
        <f t="shared" si="5"/>
        <v>4734.333333333333</v>
      </c>
      <c r="K24" s="1">
        <f t="shared" si="5"/>
        <v>1816.6666666666667</v>
      </c>
      <c r="L24" s="1">
        <f t="shared" si="5"/>
        <v>-321</v>
      </c>
      <c r="M24" s="1">
        <f t="shared" si="5"/>
        <v>1747.6666666666667</v>
      </c>
      <c r="N24" s="1">
        <f t="shared" si="5"/>
        <v>7568.333333333333</v>
      </c>
      <c r="O24" s="1">
        <f t="shared" si="5"/>
        <v>8473</v>
      </c>
      <c r="P24" s="1">
        <f t="shared" si="5"/>
        <v>8801.6666666666661</v>
      </c>
      <c r="Q24" s="1">
        <f t="shared" si="5"/>
        <v>9588.6666666666661</v>
      </c>
      <c r="R24" s="1">
        <f t="shared" si="5"/>
        <v>9591</v>
      </c>
      <c r="S24" s="1">
        <f t="shared" si="5"/>
        <v>7308.333333333333</v>
      </c>
      <c r="T24" s="1">
        <f t="shared" si="5"/>
        <v>6717.666666666667</v>
      </c>
      <c r="U24" s="1">
        <f t="shared" si="5"/>
        <v>5397.333333333333</v>
      </c>
      <c r="V24" s="1">
        <f t="shared" si="6"/>
        <v>5035.333333333333</v>
      </c>
      <c r="X24" s="1">
        <f t="shared" si="7"/>
        <v>8721.6500000000015</v>
      </c>
      <c r="Y24" s="1">
        <f t="shared" si="8"/>
        <v>26267</v>
      </c>
      <c r="Z24" s="1">
        <f t="shared" si="9"/>
        <v>-321</v>
      </c>
      <c r="AA24" s="1">
        <f t="shared" si="10"/>
        <v>6120.5657026271192</v>
      </c>
    </row>
    <row r="25" spans="1:27">
      <c r="A25" s="2">
        <v>42514</v>
      </c>
      <c r="B25">
        <f t="shared" si="12"/>
        <v>4</v>
      </c>
      <c r="C25" s="1">
        <f t="shared" si="11"/>
        <v>26843.5</v>
      </c>
      <c r="D25" s="1">
        <f t="shared" si="11"/>
        <v>9502.25</v>
      </c>
      <c r="E25" s="1">
        <f t="shared" si="11"/>
        <v>24073.25</v>
      </c>
      <c r="F25" s="1">
        <f t="shared" si="5"/>
        <v>16941.25</v>
      </c>
      <c r="G25" s="1">
        <f t="shared" si="5"/>
        <v>14808.75</v>
      </c>
      <c r="H25" s="1">
        <f t="shared" si="5"/>
        <v>11047.25</v>
      </c>
      <c r="I25" s="1">
        <f t="shared" si="5"/>
        <v>12436.5</v>
      </c>
      <c r="J25" s="1">
        <f t="shared" si="5"/>
        <v>12959.25</v>
      </c>
      <c r="K25" s="1">
        <f t="shared" si="5"/>
        <v>13105.75</v>
      </c>
      <c r="L25" s="1">
        <f t="shared" si="5"/>
        <v>12170.25</v>
      </c>
      <c r="M25" s="1">
        <f t="shared" si="5"/>
        <v>9546.75</v>
      </c>
      <c r="N25" s="1">
        <f t="shared" si="5"/>
        <v>9301.25</v>
      </c>
      <c r="O25" s="1">
        <f t="shared" si="5"/>
        <v>9550</v>
      </c>
      <c r="P25" s="1">
        <f t="shared" si="5"/>
        <v>9054.5</v>
      </c>
      <c r="Q25" s="1">
        <f t="shared" si="5"/>
        <v>10373.25</v>
      </c>
      <c r="R25" s="1">
        <f t="shared" si="5"/>
        <v>11951</v>
      </c>
      <c r="S25" s="1">
        <f t="shared" si="5"/>
        <v>9962.25</v>
      </c>
      <c r="T25" s="1">
        <f t="shared" si="5"/>
        <v>9666.75</v>
      </c>
      <c r="U25" s="1">
        <f t="shared" si="5"/>
        <v>6891.25</v>
      </c>
      <c r="V25" s="1">
        <f t="shared" si="6"/>
        <v>5942.25</v>
      </c>
      <c r="X25" s="1">
        <f t="shared" si="7"/>
        <v>12306.362499999999</v>
      </c>
      <c r="Y25" s="1">
        <f t="shared" si="8"/>
        <v>26843.5</v>
      </c>
      <c r="Z25" s="1">
        <f t="shared" si="9"/>
        <v>5942.25</v>
      </c>
      <c r="AA25" s="1">
        <f t="shared" si="10"/>
        <v>5176.1120903189531</v>
      </c>
    </row>
    <row r="26" spans="1:27">
      <c r="A26" s="2">
        <v>42484</v>
      </c>
      <c r="B26">
        <f t="shared" si="12"/>
        <v>5</v>
      </c>
      <c r="C26" s="1">
        <f t="shared" si="11"/>
        <v>40916</v>
      </c>
      <c r="D26" s="1">
        <f t="shared" si="11"/>
        <v>42394</v>
      </c>
      <c r="E26" s="1">
        <f t="shared" si="11"/>
        <v>32429.200000000001</v>
      </c>
      <c r="F26" s="1">
        <f t="shared" si="5"/>
        <v>25132</v>
      </c>
      <c r="G26" s="1">
        <f t="shared" si="5"/>
        <v>25064.400000000001</v>
      </c>
      <c r="H26" s="1">
        <f t="shared" si="5"/>
        <v>19791</v>
      </c>
      <c r="I26" s="1">
        <f t="shared" si="5"/>
        <v>16151</v>
      </c>
      <c r="J26" s="1">
        <f t="shared" si="5"/>
        <v>16374.8</v>
      </c>
      <c r="K26" s="1">
        <f t="shared" si="5"/>
        <v>17321.400000000001</v>
      </c>
      <c r="L26" s="1">
        <f t="shared" si="5"/>
        <v>18326.2</v>
      </c>
      <c r="M26" s="1">
        <f t="shared" si="5"/>
        <v>16033.8</v>
      </c>
      <c r="N26" s="1">
        <f t="shared" si="5"/>
        <v>15596.2</v>
      </c>
      <c r="O26" s="1">
        <f t="shared" si="5"/>
        <v>13937.6</v>
      </c>
      <c r="P26" s="1">
        <f t="shared" si="5"/>
        <v>14004.8</v>
      </c>
      <c r="Q26" s="1">
        <f t="shared" si="5"/>
        <v>11684.2</v>
      </c>
      <c r="R26" s="1">
        <f t="shared" si="5"/>
        <v>11765.2</v>
      </c>
      <c r="S26" s="1">
        <f t="shared" si="5"/>
        <v>12929.2</v>
      </c>
      <c r="T26" s="1">
        <f t="shared" si="5"/>
        <v>12437.6</v>
      </c>
      <c r="U26" s="1">
        <f t="shared" si="5"/>
        <v>10997</v>
      </c>
      <c r="V26" s="1">
        <f t="shared" si="6"/>
        <v>11682.8</v>
      </c>
      <c r="X26" s="1">
        <f t="shared" si="7"/>
        <v>19248.419999999998</v>
      </c>
      <c r="Y26" s="1">
        <f t="shared" si="8"/>
        <v>42394</v>
      </c>
      <c r="Z26" s="1">
        <f t="shared" si="9"/>
        <v>10997</v>
      </c>
      <c r="AA26" s="1">
        <f t="shared" si="10"/>
        <v>9387.3380373217296</v>
      </c>
    </row>
    <row r="27" spans="1:27">
      <c r="A27" s="2">
        <v>42453</v>
      </c>
      <c r="B27">
        <f t="shared" si="12"/>
        <v>6</v>
      </c>
      <c r="C27" s="1">
        <f t="shared" si="11"/>
        <v>-1346.3333333333333</v>
      </c>
      <c r="D27" s="1">
        <f t="shared" si="11"/>
        <v>25757.166666666668</v>
      </c>
      <c r="E27" s="1">
        <f t="shared" si="11"/>
        <v>22650.5</v>
      </c>
      <c r="F27" s="1">
        <f t="shared" si="5"/>
        <v>20034.333333333332</v>
      </c>
      <c r="G27" s="1">
        <f t="shared" si="5"/>
        <v>14918.166666666666</v>
      </c>
      <c r="H27" s="1">
        <f t="shared" si="5"/>
        <v>12295.5</v>
      </c>
      <c r="I27" s="1">
        <f t="shared" si="5"/>
        <v>9583</v>
      </c>
      <c r="J27" s="1">
        <f t="shared" si="5"/>
        <v>10474.333333333334</v>
      </c>
      <c r="K27" s="1">
        <f t="shared" si="5"/>
        <v>8946.5</v>
      </c>
      <c r="L27" s="1">
        <f t="shared" si="5"/>
        <v>9461.6666666666661</v>
      </c>
      <c r="M27" s="1">
        <f t="shared" si="5"/>
        <v>8931</v>
      </c>
      <c r="N27" s="1">
        <f t="shared" si="5"/>
        <v>9680.3333333333339</v>
      </c>
      <c r="O27" s="1">
        <f t="shared" si="5"/>
        <v>9839.8333333333339</v>
      </c>
      <c r="P27" s="1">
        <f t="shared" si="5"/>
        <v>9764.6666666666661</v>
      </c>
      <c r="Q27" s="1">
        <f t="shared" si="5"/>
        <v>8211.5</v>
      </c>
      <c r="R27" s="1">
        <f t="shared" si="5"/>
        <v>7641.333333333333</v>
      </c>
      <c r="S27" s="1">
        <f t="shared" si="5"/>
        <v>7364.666666666667</v>
      </c>
      <c r="T27" s="1">
        <f t="shared" si="5"/>
        <v>7410.333333333333</v>
      </c>
      <c r="U27" s="1">
        <f t="shared" si="5"/>
        <v>6792.666666666667</v>
      </c>
      <c r="V27" s="1">
        <f t="shared" si="6"/>
        <v>6101.5</v>
      </c>
      <c r="X27" s="1">
        <f t="shared" si="7"/>
        <v>10725.633333333335</v>
      </c>
      <c r="Y27" s="1">
        <f t="shared" si="8"/>
        <v>25757.166666666668</v>
      </c>
      <c r="Z27" s="1">
        <f t="shared" si="9"/>
        <v>-1346.3333333333333</v>
      </c>
      <c r="AA27" s="1">
        <f t="shared" si="10"/>
        <v>6103.0648056711834</v>
      </c>
    </row>
    <row r="28" spans="1:27">
      <c r="A28" s="2">
        <v>42424</v>
      </c>
      <c r="B28">
        <f t="shared" si="12"/>
        <v>7</v>
      </c>
      <c r="C28" s="1">
        <f t="shared" si="11"/>
        <v>27949.285714285714</v>
      </c>
      <c r="D28" s="1">
        <f t="shared" si="11"/>
        <v>27381.428571428572</v>
      </c>
      <c r="E28" s="1">
        <f t="shared" si="11"/>
        <v>20154.571428571428</v>
      </c>
      <c r="F28" s="1">
        <f t="shared" si="5"/>
        <v>23225.714285714286</v>
      </c>
      <c r="G28" s="1">
        <f t="shared" si="5"/>
        <v>16465.285714285714</v>
      </c>
      <c r="H28" s="1">
        <f t="shared" si="5"/>
        <v>12937.857142857143</v>
      </c>
      <c r="I28" s="1">
        <f t="shared" si="5"/>
        <v>12938.857142857143</v>
      </c>
      <c r="J28" s="1">
        <f t="shared" si="5"/>
        <v>13187.428571428571</v>
      </c>
      <c r="K28" s="1">
        <f t="shared" si="5"/>
        <v>11761.428571428571</v>
      </c>
      <c r="L28" s="1">
        <f t="shared" si="5"/>
        <v>12255</v>
      </c>
      <c r="M28" s="1">
        <f t="shared" si="5"/>
        <v>12894.714285714286</v>
      </c>
      <c r="N28" s="1">
        <f t="shared" si="5"/>
        <v>12545.857142857143</v>
      </c>
      <c r="O28" s="1">
        <f t="shared" si="5"/>
        <v>11712.142857142857</v>
      </c>
      <c r="P28" s="1">
        <f t="shared" si="5"/>
        <v>12108.714285714286</v>
      </c>
      <c r="Q28" s="1">
        <f t="shared" si="5"/>
        <v>10378.428571428571</v>
      </c>
      <c r="R28" s="1">
        <f t="shared" si="5"/>
        <v>9708.2857142857138</v>
      </c>
      <c r="S28" s="1">
        <f t="shared" si="5"/>
        <v>8797.8571428571431</v>
      </c>
      <c r="T28" s="1">
        <f t="shared" si="5"/>
        <v>8284.4285714285706</v>
      </c>
      <c r="U28" s="1">
        <f t="shared" si="5"/>
        <v>6838.5714285714284</v>
      </c>
      <c r="V28" s="1">
        <f t="shared" si="6"/>
        <v>7134</v>
      </c>
      <c r="X28" s="1">
        <f t="shared" si="7"/>
        <v>13932.992857142857</v>
      </c>
      <c r="Y28" s="1">
        <f t="shared" si="8"/>
        <v>27949.285714285714</v>
      </c>
      <c r="Z28" s="1">
        <f t="shared" si="9"/>
        <v>6838.5714285714284</v>
      </c>
      <c r="AA28" s="1">
        <f t="shared" si="10"/>
        <v>6136.3299286708552</v>
      </c>
    </row>
    <row r="29" spans="1:27">
      <c r="A29" s="2">
        <v>42393</v>
      </c>
      <c r="B29">
        <f t="shared" si="12"/>
        <v>8</v>
      </c>
      <c r="C29" s="1">
        <f t="shared" si="11"/>
        <v>33057.75</v>
      </c>
      <c r="D29" s="1">
        <f t="shared" si="11"/>
        <v>35112.75</v>
      </c>
      <c r="E29" s="1">
        <f t="shared" si="11"/>
        <v>27554.5</v>
      </c>
      <c r="F29" s="1">
        <f t="shared" si="5"/>
        <v>22094.5</v>
      </c>
      <c r="G29" s="1">
        <f t="shared" si="5"/>
        <v>16725</v>
      </c>
      <c r="H29" s="1">
        <f t="shared" si="5"/>
        <v>12592.875</v>
      </c>
      <c r="I29" s="1">
        <f t="shared" si="5"/>
        <v>13884</v>
      </c>
      <c r="J29" s="1">
        <f t="shared" si="5"/>
        <v>15821</v>
      </c>
      <c r="K29" s="1">
        <f t="shared" si="5"/>
        <v>13960.5</v>
      </c>
      <c r="L29" s="1">
        <f t="shared" si="5"/>
        <v>13098.125</v>
      </c>
      <c r="M29" s="1">
        <f t="shared" si="5"/>
        <v>13514</v>
      </c>
      <c r="N29" s="1">
        <f t="shared" si="5"/>
        <v>13162.5</v>
      </c>
      <c r="O29" s="1">
        <f t="shared" si="5"/>
        <v>12816.125</v>
      </c>
      <c r="P29" s="1">
        <f t="shared" si="5"/>
        <v>13253</v>
      </c>
      <c r="Q29" s="1">
        <f t="shared" si="5"/>
        <v>11499.875</v>
      </c>
      <c r="R29" s="1">
        <f t="shared" si="5"/>
        <v>12243.125</v>
      </c>
      <c r="S29" s="1">
        <f t="shared" si="5"/>
        <v>12713.875</v>
      </c>
      <c r="T29" s="1">
        <f t="shared" si="5"/>
        <v>12654</v>
      </c>
      <c r="U29" s="1">
        <f t="shared" si="5"/>
        <v>11717.25</v>
      </c>
      <c r="V29" s="1">
        <f t="shared" si="6"/>
        <v>11610.5</v>
      </c>
      <c r="X29" s="1">
        <f t="shared" si="7"/>
        <v>16454.262500000001</v>
      </c>
      <c r="Y29" s="1">
        <f t="shared" si="8"/>
        <v>35112.75</v>
      </c>
      <c r="Z29" s="1">
        <f t="shared" si="9"/>
        <v>11499.875</v>
      </c>
      <c r="AA29" s="1">
        <f t="shared" si="10"/>
        <v>7174.1286602886476</v>
      </c>
    </row>
    <row r="30" spans="1:27">
      <c r="A30" s="2">
        <v>42728</v>
      </c>
      <c r="B30">
        <f t="shared" si="12"/>
        <v>9</v>
      </c>
      <c r="C30" s="1">
        <f t="shared" si="11"/>
        <v>21315</v>
      </c>
      <c r="D30" s="1">
        <f t="shared" si="11"/>
        <v>22179.444444444445</v>
      </c>
      <c r="E30" s="1">
        <f t="shared" si="11"/>
        <v>13844.444444444445</v>
      </c>
      <c r="F30" s="1">
        <f t="shared" si="5"/>
        <v>13824.555555555555</v>
      </c>
      <c r="G30" s="1">
        <f t="shared" si="5"/>
        <v>12598.666666666666</v>
      </c>
      <c r="H30" s="1">
        <f t="shared" si="5"/>
        <v>11803.222222222223</v>
      </c>
      <c r="I30" s="1">
        <f t="shared" si="5"/>
        <v>11668.888888888889</v>
      </c>
      <c r="J30" s="1">
        <f t="shared" si="5"/>
        <v>10578.444444444445</v>
      </c>
      <c r="K30" s="1">
        <f t="shared" si="5"/>
        <v>12490.777777777777</v>
      </c>
      <c r="L30" s="1">
        <f t="shared" si="5"/>
        <v>12821</v>
      </c>
      <c r="M30" s="1">
        <f t="shared" si="5"/>
        <v>12807.444444444445</v>
      </c>
      <c r="N30" s="1">
        <f t="shared" si="5"/>
        <v>11863.444444444445</v>
      </c>
      <c r="O30" s="1">
        <f t="shared" si="5"/>
        <v>10720.555555555555</v>
      </c>
      <c r="P30" s="1">
        <f t="shared" si="5"/>
        <v>11280.333333333334</v>
      </c>
      <c r="Q30" s="1">
        <f t="shared" si="5"/>
        <v>9621.3333333333339</v>
      </c>
      <c r="R30" s="1">
        <f t="shared" si="5"/>
        <v>10398</v>
      </c>
      <c r="S30" s="1">
        <f t="shared" si="5"/>
        <v>10320.777777777777</v>
      </c>
      <c r="T30" s="1">
        <f t="shared" si="5"/>
        <v>11209.666666666666</v>
      </c>
      <c r="U30" s="1">
        <f t="shared" si="5"/>
        <v>10700.111111111111</v>
      </c>
      <c r="V30" s="1">
        <f t="shared" si="6"/>
        <v>9869.4444444444453</v>
      </c>
      <c r="X30" s="1">
        <f t="shared" si="7"/>
        <v>12595.777777777777</v>
      </c>
      <c r="Y30" s="1">
        <f t="shared" si="8"/>
        <v>22179.444444444445</v>
      </c>
      <c r="Z30" s="1">
        <f t="shared" si="9"/>
        <v>9621.3333333333339</v>
      </c>
      <c r="AA30" s="1">
        <f t="shared" si="10"/>
        <v>3357.5375887946361</v>
      </c>
    </row>
    <row r="31" spans="1:27">
      <c r="A31" s="2">
        <v>42698</v>
      </c>
      <c r="B31">
        <f t="shared" si="12"/>
        <v>10</v>
      </c>
      <c r="C31" s="1">
        <f t="shared" si="11"/>
        <v>18462.7</v>
      </c>
      <c r="D31" s="1">
        <f t="shared" si="11"/>
        <v>18774.3</v>
      </c>
      <c r="E31" s="1">
        <f t="shared" si="11"/>
        <v>13705.8</v>
      </c>
      <c r="F31" s="1">
        <f t="shared" si="5"/>
        <v>9558.4</v>
      </c>
      <c r="G31" s="1">
        <f t="shared" si="5"/>
        <v>10157.700000000001</v>
      </c>
      <c r="H31" s="1">
        <f t="shared" si="5"/>
        <v>9342</v>
      </c>
      <c r="I31" s="1">
        <f t="shared" si="5"/>
        <v>8556.7999999999993</v>
      </c>
      <c r="J31" s="1">
        <f t="shared" si="5"/>
        <v>9555.4</v>
      </c>
      <c r="K31" s="1">
        <f t="shared" si="5"/>
        <v>10491.5</v>
      </c>
      <c r="L31" s="1">
        <f t="shared" si="5"/>
        <v>8469.2999999999993</v>
      </c>
      <c r="M31" s="1">
        <f t="shared" si="5"/>
        <v>8812.2000000000007</v>
      </c>
      <c r="N31" s="1">
        <f t="shared" si="5"/>
        <v>8939.6</v>
      </c>
      <c r="O31" s="1">
        <f t="shared" si="5"/>
        <v>7369.9</v>
      </c>
      <c r="P31" s="1">
        <f t="shared" si="5"/>
        <v>8199.5</v>
      </c>
      <c r="Q31" s="1">
        <f t="shared" si="5"/>
        <v>6735.5</v>
      </c>
      <c r="R31" s="1">
        <f t="shared" si="5"/>
        <v>6374.5</v>
      </c>
      <c r="S31" s="1">
        <f t="shared" si="5"/>
        <v>6122.6</v>
      </c>
      <c r="T31" s="1">
        <f t="shared" si="5"/>
        <v>6471.6</v>
      </c>
      <c r="U31" s="1">
        <f t="shared" si="5"/>
        <v>6523.4</v>
      </c>
      <c r="V31" s="1">
        <f t="shared" si="6"/>
        <v>6107.7</v>
      </c>
      <c r="X31" s="1">
        <f t="shared" si="7"/>
        <v>9436.52</v>
      </c>
      <c r="Y31" s="1">
        <f t="shared" si="8"/>
        <v>18774.3</v>
      </c>
      <c r="Z31" s="1">
        <f t="shared" si="9"/>
        <v>6107.7</v>
      </c>
      <c r="AA31" s="1">
        <f t="shared" si="10"/>
        <v>3647.0801813303465</v>
      </c>
    </row>
    <row r="32" spans="1:27">
      <c r="X32" s="1"/>
      <c r="Y32" s="1"/>
      <c r="Z32" s="1"/>
      <c r="AA32" s="1"/>
    </row>
    <row r="33" spans="2:27">
      <c r="X33" s="1"/>
      <c r="Y33" s="1"/>
      <c r="Z33" s="1"/>
      <c r="AA33" s="1"/>
    </row>
    <row r="34" spans="2:27" ht="45">
      <c r="B34" s="3" t="s">
        <v>8</v>
      </c>
      <c r="C34" s="5">
        <f>AVERAGE(C22:C31)</f>
        <v>25416.823571428569</v>
      </c>
      <c r="D34" s="5">
        <f>AVERAGE(D22:D31)</f>
        <v>24981.083968253966</v>
      </c>
      <c r="E34" s="5">
        <f>AVERAGE(E22:E31)</f>
        <v>18800.826587301584</v>
      </c>
      <c r="F34" s="5">
        <f t="shared" ref="F34:V34" si="13">AVERAGE(F22:F31)</f>
        <v>14512.325317460316</v>
      </c>
      <c r="G34" s="5">
        <f t="shared" si="13"/>
        <v>11938.696904761904</v>
      </c>
      <c r="H34" s="5">
        <f t="shared" si="13"/>
        <v>10015.887103174604</v>
      </c>
      <c r="I34" s="5">
        <f t="shared" si="13"/>
        <v>10369.454603174603</v>
      </c>
      <c r="J34" s="5">
        <f t="shared" si="13"/>
        <v>11916.398968253965</v>
      </c>
      <c r="K34" s="5">
        <f t="shared" si="13"/>
        <v>10449.252301587301</v>
      </c>
      <c r="L34" s="5">
        <f t="shared" si="13"/>
        <v>9820.2041666666664</v>
      </c>
      <c r="M34" s="5">
        <f t="shared" si="13"/>
        <v>9183.1075396825399</v>
      </c>
      <c r="N34" s="5">
        <f t="shared" si="13"/>
        <v>9851.5018253968265</v>
      </c>
      <c r="O34" s="5">
        <f t="shared" si="13"/>
        <v>9233.6156746031738</v>
      </c>
      <c r="P34" s="5">
        <f t="shared" si="13"/>
        <v>9820.0680952380935</v>
      </c>
      <c r="Q34" s="5">
        <f t="shared" si="13"/>
        <v>8678.5753571428577</v>
      </c>
      <c r="R34" s="5">
        <f t="shared" si="13"/>
        <v>8954.0444047619058</v>
      </c>
      <c r="S34" s="5">
        <f t="shared" si="13"/>
        <v>8481.2059920634929</v>
      </c>
      <c r="T34" s="5">
        <f t="shared" si="13"/>
        <v>8357.4045238095259</v>
      </c>
      <c r="U34" s="5">
        <f t="shared" si="13"/>
        <v>7177.408253968254</v>
      </c>
      <c r="V34" s="5">
        <f t="shared" si="13"/>
        <v>7015.8027777777779</v>
      </c>
      <c r="X34" s="1"/>
      <c r="Y34" s="1"/>
      <c r="Z34" s="1"/>
      <c r="AA34" s="1"/>
    </row>
    <row r="35" spans="2:27">
      <c r="B35" t="s">
        <v>9</v>
      </c>
      <c r="C35" s="5">
        <f>MAX(C22:C31)</f>
        <v>61744</v>
      </c>
      <c r="D35" s="5">
        <f t="shared" ref="D35:V35" si="14">MAX(D22:D31)</f>
        <v>48871</v>
      </c>
      <c r="E35" s="5">
        <f t="shared" si="14"/>
        <v>32429.200000000001</v>
      </c>
      <c r="F35" s="5">
        <f t="shared" si="14"/>
        <v>25132</v>
      </c>
      <c r="G35" s="5">
        <f t="shared" si="14"/>
        <v>25064.400000000001</v>
      </c>
      <c r="H35" s="5">
        <f t="shared" si="14"/>
        <v>19791</v>
      </c>
      <c r="I35" s="5">
        <f t="shared" si="14"/>
        <v>16151</v>
      </c>
      <c r="J35" s="5">
        <f t="shared" si="14"/>
        <v>17912</v>
      </c>
      <c r="K35" s="5">
        <f t="shared" si="14"/>
        <v>17321.400000000001</v>
      </c>
      <c r="L35" s="5">
        <f t="shared" si="14"/>
        <v>18326.2</v>
      </c>
      <c r="M35" s="5">
        <f t="shared" si="14"/>
        <v>16033.8</v>
      </c>
      <c r="N35" s="5">
        <f t="shared" si="14"/>
        <v>15596.2</v>
      </c>
      <c r="O35" s="5">
        <f t="shared" si="14"/>
        <v>13937.6</v>
      </c>
      <c r="P35" s="5">
        <f t="shared" si="14"/>
        <v>14004.8</v>
      </c>
      <c r="Q35" s="5">
        <f t="shared" si="14"/>
        <v>11684.2</v>
      </c>
      <c r="R35" s="5">
        <f t="shared" si="14"/>
        <v>12243.125</v>
      </c>
      <c r="S35" s="5">
        <f t="shared" si="14"/>
        <v>12929.2</v>
      </c>
      <c r="T35" s="5">
        <f t="shared" si="14"/>
        <v>12654</v>
      </c>
      <c r="U35" s="5">
        <f t="shared" si="14"/>
        <v>11717.25</v>
      </c>
      <c r="V35" s="5">
        <f t="shared" si="14"/>
        <v>11682.8</v>
      </c>
      <c r="X35" s="1"/>
      <c r="Y35" s="1"/>
      <c r="Z35" s="1"/>
      <c r="AA35" s="1"/>
    </row>
    <row r="36" spans="2:27">
      <c r="B36" t="s">
        <v>10</v>
      </c>
      <c r="C36" s="5">
        <f>MIN(C22:C31)</f>
        <v>-1346.3333333333333</v>
      </c>
      <c r="D36" s="5">
        <f t="shared" ref="D36:V36" si="15">MIN(D22:D31)</f>
        <v>-6428.5</v>
      </c>
      <c r="E36" s="5">
        <f t="shared" si="15"/>
        <v>352</v>
      </c>
      <c r="F36" s="5">
        <f t="shared" si="15"/>
        <v>-633</v>
      </c>
      <c r="G36" s="5">
        <f t="shared" si="15"/>
        <v>-450</v>
      </c>
      <c r="H36" s="5">
        <f t="shared" si="15"/>
        <v>-186</v>
      </c>
      <c r="I36" s="5">
        <f t="shared" si="15"/>
        <v>119</v>
      </c>
      <c r="J36" s="5">
        <f t="shared" si="15"/>
        <v>4734.333333333333</v>
      </c>
      <c r="K36" s="5">
        <f t="shared" si="15"/>
        <v>1816.6666666666667</v>
      </c>
      <c r="L36" s="5">
        <f t="shared" si="15"/>
        <v>-321</v>
      </c>
      <c r="M36" s="5">
        <f t="shared" si="15"/>
        <v>1747.6666666666667</v>
      </c>
      <c r="N36" s="5">
        <f t="shared" si="15"/>
        <v>4895.5</v>
      </c>
      <c r="O36" s="5">
        <f t="shared" si="15"/>
        <v>3159</v>
      </c>
      <c r="P36" s="5">
        <f t="shared" si="15"/>
        <v>4804</v>
      </c>
      <c r="Q36" s="5">
        <f t="shared" si="15"/>
        <v>4065</v>
      </c>
      <c r="R36" s="5">
        <f t="shared" si="15"/>
        <v>3861</v>
      </c>
      <c r="S36" s="5">
        <f t="shared" si="15"/>
        <v>3907</v>
      </c>
      <c r="T36" s="5">
        <f t="shared" si="15"/>
        <v>3363</v>
      </c>
      <c r="U36" s="5">
        <f t="shared" si="15"/>
        <v>2809</v>
      </c>
      <c r="V36" s="5">
        <f t="shared" si="15"/>
        <v>2809</v>
      </c>
      <c r="X36" s="1"/>
      <c r="Y36" s="1"/>
      <c r="Z36" s="1"/>
      <c r="AA36" s="1"/>
    </row>
    <row r="37" spans="2:27">
      <c r="B37" t="s">
        <v>11</v>
      </c>
      <c r="C37">
        <f>STDEV(C22:C31)</f>
        <v>17621.806008945689</v>
      </c>
      <c r="D37">
        <f t="shared" ref="D37:V37" si="16">STDEV(D22:D31)</f>
        <v>15836.440204815721</v>
      </c>
      <c r="E37">
        <f t="shared" si="16"/>
        <v>8865.2433702843427</v>
      </c>
      <c r="F37">
        <f t="shared" si="16"/>
        <v>8618.2098097632079</v>
      </c>
      <c r="G37">
        <f t="shared" si="16"/>
        <v>7569.2728661496822</v>
      </c>
      <c r="H37">
        <f t="shared" si="16"/>
        <v>5483.7034618070957</v>
      </c>
      <c r="I37">
        <f t="shared" si="16"/>
        <v>4619.5743686995183</v>
      </c>
      <c r="J37">
        <f t="shared" si="16"/>
        <v>4132.7535229899859</v>
      </c>
      <c r="K37">
        <f t="shared" si="16"/>
        <v>4335.0423868573171</v>
      </c>
      <c r="L37">
        <f t="shared" si="16"/>
        <v>5146.4733676897886</v>
      </c>
      <c r="M37">
        <f t="shared" si="16"/>
        <v>4845.441256414455</v>
      </c>
      <c r="N37">
        <f t="shared" si="16"/>
        <v>3497.8947784317074</v>
      </c>
      <c r="O37">
        <f t="shared" si="16"/>
        <v>3411.8680330820393</v>
      </c>
      <c r="P37">
        <f t="shared" si="16"/>
        <v>2875.8795335854961</v>
      </c>
      <c r="Q37">
        <f t="shared" si="16"/>
        <v>2711.2508919081097</v>
      </c>
      <c r="R37">
        <f t="shared" si="16"/>
        <v>2862.8544739756285</v>
      </c>
      <c r="S37">
        <f t="shared" si="16"/>
        <v>3019.7496198011813</v>
      </c>
      <c r="T37">
        <f t="shared" si="16"/>
        <v>3091.9301275886987</v>
      </c>
      <c r="U37">
        <f t="shared" si="16"/>
        <v>3112.6469625819568</v>
      </c>
      <c r="V37">
        <f t="shared" si="16"/>
        <v>3080.5179794513851</v>
      </c>
      <c r="X37" s="1"/>
      <c r="Y37" s="1"/>
      <c r="Z37" s="1"/>
      <c r="AA37" s="1"/>
    </row>
  </sheetData>
  <mergeCells count="4">
    <mergeCell ref="C5:V5"/>
    <mergeCell ref="C20:V20"/>
    <mergeCell ref="B4:V4"/>
    <mergeCell ref="B19:V19"/>
  </mergeCells>
  <conditionalFormatting sqref="C34:V34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5:V35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6:V36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7:V37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2:V22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:V23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:V24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5:V25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6:V26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7:V27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8:V28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:V29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:V30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1:V31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:V7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:V8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:V9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0:V10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:V11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2:V12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3:V13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:V14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5:V15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6:V16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7:X16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2:X31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7:Y16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7:Z16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7:AA16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2:Y3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2:Z3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22:AA3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2016-09-24T12:53:42Z</dcterms:modified>
</cp:coreProperties>
</file>