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mac" sheetId="1" r:id="rId1"/>
    <sheet name="bb3" sheetId="2" r:id="rId2"/>
    <sheet name="stomacd" sheetId="3" r:id="rId3"/>
  </sheets>
  <calcPr calcId="124519"/>
</workbook>
</file>

<file path=xl/calcChain.xml><?xml version="1.0" encoding="utf-8"?>
<calcChain xmlns="http://schemas.openxmlformats.org/spreadsheetml/2006/main">
  <c r="Y5" i="2"/>
  <c r="Y6" s="1"/>
  <c r="V13"/>
  <c r="V12"/>
  <c r="V10"/>
  <c r="V9"/>
  <c r="U8"/>
  <c r="O11"/>
  <c r="O7"/>
  <c r="G5"/>
  <c r="H5" s="1"/>
  <c r="I5" s="1"/>
  <c r="J5" s="1"/>
  <c r="K5" s="1"/>
  <c r="L5" s="1"/>
  <c r="M5" s="1"/>
  <c r="N5" s="1"/>
  <c r="F5"/>
  <c r="E5"/>
  <c r="D5"/>
  <c r="C5"/>
  <c r="B5"/>
  <c r="C5" i="1"/>
  <c r="V15"/>
  <c r="V13"/>
  <c r="V8"/>
  <c r="V7"/>
  <c r="V9"/>
  <c r="T14"/>
  <c r="P11"/>
  <c r="K12"/>
  <c r="I10"/>
  <c r="E5"/>
  <c r="F5" s="1"/>
  <c r="G5" s="1"/>
  <c r="H5" s="1"/>
  <c r="I5" s="1"/>
  <c r="J5" s="1"/>
  <c r="D5"/>
  <c r="O5" i="2" l="1"/>
  <c r="P5" s="1"/>
  <c r="Q5" s="1"/>
  <c r="R5" s="1"/>
  <c r="S5" s="1"/>
  <c r="T5" s="1"/>
  <c r="U5" s="1"/>
  <c r="V5" s="1"/>
  <c r="K5" i="1"/>
  <c r="L5" s="1"/>
  <c r="M5" s="1"/>
  <c r="N5" s="1"/>
  <c r="O5" s="1"/>
  <c r="P5" s="1"/>
  <c r="Q5" s="1"/>
  <c r="R5" s="1"/>
  <c r="S5" s="1"/>
  <c r="T5" s="1"/>
  <c r="U5" s="1"/>
  <c r="V5" s="1"/>
  <c r="Y5" s="1"/>
  <c r="Y6" s="1"/>
</calcChain>
</file>

<file path=xl/comments1.xml><?xml version="1.0" encoding="utf-8"?>
<comments xmlns="http://schemas.openxmlformats.org/spreadsheetml/2006/main">
  <authors>
    <author>Author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Author:
Buy Price: 250
Volume: 400
Status: Hold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BV: 255
Vol: 400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 Price: 1.92
Volume: 52,000
Status: Hold
</t>
        </r>
      </text>
    </comment>
    <comment ref="V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BV: 1.91
Vol: 52000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 Price: 2.99
Vol: 33000
Status: Aug 5, last sell profit taking</t>
        </r>
      </text>
    </comment>
    <comment ref="V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Sell: 3.04
Vol: 33000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8.62
Vol: 11000
Status: Sell July 19 Cut Loss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Sell: 9.1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49.8
Vol: 2000
Stat: July 28, sell cut losses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Sell: 58.9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Buy:1.24
Vol: 80000
Stat: Jul 21, sell cut loss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Sell: 1.2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83
Vol: 1200
Stat: Hold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BV:82.1
Vol:1200
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105.2
Vol: 950
Stat: Aug 3, sell cut loss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Sell: 111</t>
        </r>
      </text>
    </comment>
    <comment ref="U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5.5
Vol: 18000
Stat: </t>
        </r>
      </text>
    </comment>
    <comment ref="V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BV:5.7
Vol:18000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Sell: July 27, cut loss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2.27
Vol: 44000
Stat: July 27, cut loss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Sell: Aug 4, last profit taking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1.21
Vol: 82000
Stat: Aug 4, last sell profit taking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2.34
Vol: 42000
Stat: Hold</t>
        </r>
      </text>
    </comment>
    <comment ref="V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bv: 2.51
vol: 42000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0.73
Vol: 130000
Stat: Hold</t>
        </r>
      </text>
    </comment>
    <comment ref="V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bv: 0.78
vol: 130000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Sell: July 27, approx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1.01
Vol: 99000
Stat: July 27, sell
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24
Vol: 4100
Stat: Hold
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bv: 25.4
vol: 4100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Buy: 10.1
Vol: 9900
Stat: Hold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bv: 10.9
vol: 9900</t>
        </r>
      </text>
    </comment>
  </commentList>
</comments>
</file>

<file path=xl/sharedStrings.xml><?xml version="1.0" encoding="utf-8"?>
<sst xmlns="http://schemas.openxmlformats.org/spreadsheetml/2006/main" count="35" uniqueCount="22">
  <si>
    <t>Stocks</t>
  </si>
  <si>
    <t>Capital Remainder</t>
  </si>
  <si>
    <t>Dates</t>
  </si>
  <si>
    <t>Starting Capital</t>
  </si>
  <si>
    <t>jfc</t>
  </si>
  <si>
    <t>popi</t>
  </si>
  <si>
    <t>sph</t>
  </si>
  <si>
    <t>eei</t>
  </si>
  <si>
    <t>cic</t>
  </si>
  <si>
    <t>tugs</t>
  </si>
  <si>
    <t>smc</t>
  </si>
  <si>
    <t>ceb</t>
  </si>
  <si>
    <t>pal</t>
  </si>
  <si>
    <t>Profit</t>
  </si>
  <si>
    <t>Percentage</t>
  </si>
  <si>
    <t>spm</t>
  </si>
  <si>
    <t>sgi</t>
  </si>
  <si>
    <t>ara</t>
  </si>
  <si>
    <t>lihc</t>
  </si>
  <si>
    <t>vita</t>
  </si>
  <si>
    <t>pbc</t>
  </si>
  <si>
    <t>dnl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</si>
</sst>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43" fontId="0" fillId="0" borderId="0" xfId="1" applyFont="1"/>
    <xf numFmtId="0" fontId="0" fillId="2" borderId="0" xfId="0" applyFill="1"/>
    <xf numFmtId="16" fontId="0" fillId="2" borderId="0" xfId="0" applyNumberFormat="1" applyFill="1"/>
    <xf numFmtId="43" fontId="0" fillId="2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opLeftCell="R1" workbookViewId="0">
      <selection activeCell="X5" sqref="X5:Y6"/>
    </sheetView>
  </sheetViews>
  <sheetFormatPr defaultRowHeight="15"/>
  <cols>
    <col min="1" max="1" width="18" customWidth="1"/>
    <col min="2" max="3" width="11.5703125" bestFit="1" customWidth="1"/>
    <col min="4" max="5" width="11.5703125" style="3" bestFit="1" customWidth="1"/>
    <col min="6" max="6" width="11.5703125" bestFit="1" customWidth="1"/>
    <col min="7" max="8" width="9.5703125" style="3" bestFit="1" customWidth="1"/>
    <col min="9" max="9" width="11.5703125" bestFit="1" customWidth="1"/>
    <col min="10" max="10" width="9.5703125" style="3" bestFit="1" customWidth="1"/>
    <col min="11" max="11" width="11.5703125" bestFit="1" customWidth="1"/>
    <col min="12" max="12" width="9.5703125" bestFit="1" customWidth="1"/>
    <col min="13" max="15" width="9.5703125" style="3" bestFit="1" customWidth="1"/>
    <col min="16" max="16" width="11.5703125" bestFit="1" customWidth="1"/>
    <col min="17" max="19" width="10.5703125" style="3" bestFit="1" customWidth="1"/>
    <col min="20" max="22" width="11.5703125" bestFit="1" customWidth="1"/>
    <col min="24" max="24" width="11" bestFit="1" customWidth="1"/>
    <col min="25" max="25" width="10.5703125" bestFit="1" customWidth="1"/>
  </cols>
  <sheetData>
    <row r="1" spans="1:25">
      <c r="A1" t="s">
        <v>3</v>
      </c>
      <c r="B1" s="2">
        <v>500000</v>
      </c>
    </row>
    <row r="3" spans="1:25">
      <c r="B3" t="s">
        <v>2</v>
      </c>
    </row>
    <row r="4" spans="1:25">
      <c r="B4" s="1">
        <v>42559</v>
      </c>
      <c r="C4" s="1">
        <v>42562</v>
      </c>
      <c r="D4" s="4">
        <v>42563</v>
      </c>
      <c r="E4" s="4">
        <v>42564</v>
      </c>
      <c r="F4" s="1">
        <v>42565</v>
      </c>
      <c r="G4" s="4">
        <v>42566</v>
      </c>
      <c r="H4" s="4">
        <v>42569</v>
      </c>
      <c r="I4" s="1">
        <v>42570</v>
      </c>
      <c r="J4" s="4">
        <v>42571</v>
      </c>
      <c r="K4" s="1">
        <v>42572</v>
      </c>
      <c r="L4" s="1">
        <v>42573</v>
      </c>
      <c r="M4" s="4">
        <v>42576</v>
      </c>
      <c r="N4" s="4">
        <v>42577</v>
      </c>
      <c r="O4" s="4">
        <v>42578</v>
      </c>
      <c r="P4" s="1">
        <v>42579</v>
      </c>
      <c r="Q4" s="4">
        <v>42580</v>
      </c>
      <c r="R4" s="4">
        <v>42583</v>
      </c>
      <c r="S4" s="4">
        <v>42584</v>
      </c>
      <c r="T4" s="1">
        <v>42585</v>
      </c>
      <c r="U4" s="1">
        <v>42586</v>
      </c>
      <c r="V4" s="1">
        <v>42587</v>
      </c>
      <c r="W4" s="1"/>
    </row>
    <row r="5" spans="1:25">
      <c r="A5" t="s">
        <v>1</v>
      </c>
      <c r="B5" s="2">
        <v>500000</v>
      </c>
      <c r="C5" s="2">
        <f>$B$1 + SUM(C7:C20)</f>
        <v>201490</v>
      </c>
      <c r="D5" s="5">
        <f>C5+SUM(D7:D20)</f>
        <v>201490</v>
      </c>
      <c r="E5" s="5">
        <f>D5+SUM(E7:E20)</f>
        <v>201490</v>
      </c>
      <c r="F5" s="5">
        <f>E5+SUM(F7:F20)</f>
        <v>7070</v>
      </c>
      <c r="G5" s="5">
        <f t="shared" ref="G5:V5" si="0">F5+SUM(G7:G20)</f>
        <v>7070</v>
      </c>
      <c r="H5" s="5">
        <f t="shared" si="0"/>
        <v>7070</v>
      </c>
      <c r="I5" s="5">
        <f t="shared" si="0"/>
        <v>6878.9099999999889</v>
      </c>
      <c r="J5" s="5">
        <f t="shared" si="0"/>
        <v>6878.9099999999889</v>
      </c>
      <c r="K5" s="5">
        <f t="shared" si="0"/>
        <v>101832.50999999998</v>
      </c>
      <c r="L5" s="5">
        <f t="shared" si="0"/>
        <v>2232.5099999999802</v>
      </c>
      <c r="M5" s="5">
        <f t="shared" si="0"/>
        <v>2232.5099999999802</v>
      </c>
      <c r="N5" s="5">
        <f t="shared" si="0"/>
        <v>2232.5099999999802</v>
      </c>
      <c r="O5" s="5">
        <f t="shared" si="0"/>
        <v>2232.5099999999802</v>
      </c>
      <c r="P5" s="5">
        <f t="shared" si="0"/>
        <v>18808.489999999976</v>
      </c>
      <c r="Q5" s="5">
        <f t="shared" si="0"/>
        <v>18808.489999999976</v>
      </c>
      <c r="R5" s="5">
        <f t="shared" si="0"/>
        <v>18808.489999999976</v>
      </c>
      <c r="S5" s="5">
        <f t="shared" si="0"/>
        <v>18808.489999999976</v>
      </c>
      <c r="T5" s="5">
        <f t="shared" si="0"/>
        <v>123109.08499999998</v>
      </c>
      <c r="U5" s="5">
        <f t="shared" si="0"/>
        <v>24109.084999999977</v>
      </c>
      <c r="V5" s="5">
        <f t="shared" si="0"/>
        <v>521389.00099999993</v>
      </c>
      <c r="X5" t="s">
        <v>13</v>
      </c>
      <c r="Y5" s="9">
        <f>V5-$B$1</f>
        <v>21389.000999999931</v>
      </c>
    </row>
    <row r="6" spans="1:25">
      <c r="A6" t="s">
        <v>0</v>
      </c>
      <c r="X6" t="s">
        <v>14</v>
      </c>
      <c r="Y6" s="10">
        <f>Y5/$B$1</f>
        <v>4.2778001999999864E-2</v>
      </c>
    </row>
    <row r="7" spans="1:25">
      <c r="A7" t="s">
        <v>4</v>
      </c>
      <c r="C7" s="7">
        <v>-100000</v>
      </c>
      <c r="V7" s="8">
        <f>255*(1-0.0109)*400</f>
        <v>100888.2</v>
      </c>
    </row>
    <row r="8" spans="1:25">
      <c r="A8" t="s">
        <v>5</v>
      </c>
      <c r="C8" s="7">
        <v>-99840</v>
      </c>
      <c r="V8" s="8">
        <f>1.91*(1-0.0109)*52000</f>
        <v>98237.411999999982</v>
      </c>
    </row>
    <row r="9" spans="1:25">
      <c r="A9" t="s">
        <v>6</v>
      </c>
      <c r="C9" s="7">
        <v>-98670</v>
      </c>
      <c r="V9" s="6">
        <f>3.04*(1-0.0109)*33000</f>
        <v>99226.511999999988</v>
      </c>
    </row>
    <row r="10" spans="1:25">
      <c r="A10" t="s">
        <v>7</v>
      </c>
      <c r="F10" s="7">
        <v>-94820</v>
      </c>
      <c r="I10" s="6">
        <f>9.1*(1-0.0109)*11000</f>
        <v>99008.909999999989</v>
      </c>
    </row>
    <row r="11" spans="1:25">
      <c r="A11" t="s">
        <v>8</v>
      </c>
      <c r="F11" s="7">
        <v>-99600</v>
      </c>
      <c r="P11" s="6">
        <f>58.9*(1-0.0109)*2000</f>
        <v>116515.98</v>
      </c>
    </row>
    <row r="12" spans="1:25">
      <c r="A12" t="s">
        <v>9</v>
      </c>
      <c r="I12" s="7">
        <v>-99200</v>
      </c>
      <c r="K12" s="6">
        <f>1.2*(1-0.0109)*80000</f>
        <v>94953.599999999991</v>
      </c>
    </row>
    <row r="13" spans="1:25">
      <c r="A13" t="s">
        <v>10</v>
      </c>
      <c r="L13" s="7">
        <v>-99600</v>
      </c>
      <c r="V13" s="8">
        <f>82.1*(1-0.0109)*1200</f>
        <v>97446.131999999983</v>
      </c>
    </row>
    <row r="14" spans="1:25">
      <c r="A14" t="s">
        <v>11</v>
      </c>
      <c r="P14" s="7">
        <v>-99940</v>
      </c>
      <c r="T14" s="6">
        <f>111*(1-0.0109)*950</f>
        <v>104300.595</v>
      </c>
    </row>
    <row r="15" spans="1:25">
      <c r="A15" t="s">
        <v>12</v>
      </c>
      <c r="U15" s="7">
        <v>-99000</v>
      </c>
      <c r="V15" s="8">
        <f>5.7*(1-0.0109)*18000</f>
        <v>101481.66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xSplit="1" topLeftCell="S1" activePane="topRight" state="frozen"/>
      <selection pane="topRight" activeCell="Y6" sqref="Y6"/>
    </sheetView>
  </sheetViews>
  <sheetFormatPr defaultRowHeight="15"/>
  <cols>
    <col min="1" max="1" width="18" customWidth="1"/>
    <col min="2" max="3" width="11.5703125" style="3" bestFit="1" customWidth="1"/>
    <col min="4" max="5" width="11.5703125" bestFit="1" customWidth="1"/>
    <col min="6" max="6" width="11.5703125" style="3" bestFit="1" customWidth="1"/>
    <col min="7" max="7" width="11.5703125" bestFit="1" customWidth="1"/>
    <col min="8" max="8" width="11.5703125" style="3" bestFit="1" customWidth="1"/>
    <col min="9" max="9" width="11.5703125" bestFit="1" customWidth="1"/>
    <col min="10" max="14" width="9.140625" style="3"/>
    <col min="15" max="15" width="11.5703125" bestFit="1" customWidth="1"/>
    <col min="16" max="20" width="9.140625" style="3"/>
    <col min="21" max="22" width="11.5703125" bestFit="1" customWidth="1"/>
    <col min="24" max="24" width="11" bestFit="1" customWidth="1"/>
    <col min="25" max="25" width="10.5703125" bestFit="1" customWidth="1"/>
  </cols>
  <sheetData>
    <row r="1" spans="1:25">
      <c r="A1" t="s">
        <v>3</v>
      </c>
      <c r="B1" s="5">
        <v>500000</v>
      </c>
    </row>
    <row r="3" spans="1:25">
      <c r="B3" s="3" t="s">
        <v>2</v>
      </c>
    </row>
    <row r="4" spans="1:25">
      <c r="B4" s="4">
        <v>42559</v>
      </c>
      <c r="C4" s="4">
        <v>42562</v>
      </c>
      <c r="D4" s="1">
        <v>42563</v>
      </c>
      <c r="E4" s="1">
        <v>42564</v>
      </c>
      <c r="F4" s="4">
        <v>42565</v>
      </c>
      <c r="G4" s="1">
        <v>42566</v>
      </c>
      <c r="H4" s="4">
        <v>42569</v>
      </c>
      <c r="I4" s="1">
        <v>42570</v>
      </c>
      <c r="J4" s="4">
        <v>42571</v>
      </c>
      <c r="K4" s="4">
        <v>42572</v>
      </c>
      <c r="L4" s="4">
        <v>42573</v>
      </c>
      <c r="M4" s="4">
        <v>42576</v>
      </c>
      <c r="N4" s="4">
        <v>42577</v>
      </c>
      <c r="O4" s="1">
        <v>42578</v>
      </c>
      <c r="P4" s="4">
        <v>42579</v>
      </c>
      <c r="Q4" s="4">
        <v>42580</v>
      </c>
      <c r="R4" s="4">
        <v>42583</v>
      </c>
      <c r="S4" s="4">
        <v>42584</v>
      </c>
      <c r="T4" s="4">
        <v>42585</v>
      </c>
      <c r="U4" s="1">
        <v>42586</v>
      </c>
      <c r="V4" s="1">
        <v>42587</v>
      </c>
      <c r="W4" s="1"/>
    </row>
    <row r="5" spans="1:25">
      <c r="A5" t="s">
        <v>1</v>
      </c>
      <c r="B5" s="5">
        <f>$B$1 + SUM(B7:B20)</f>
        <v>500000</v>
      </c>
      <c r="C5" s="5">
        <f>B5+SUM(C7:C20)</f>
        <v>500000</v>
      </c>
      <c r="D5" s="2">
        <f>C5+SUM(D7:D20)</f>
        <v>400120</v>
      </c>
      <c r="E5" s="2">
        <f>D5+SUM(E7:E20)</f>
        <v>300920</v>
      </c>
      <c r="F5" s="2">
        <f t="shared" ref="F5:V5" si="0">E5+SUM(F7:F20)</f>
        <v>300920</v>
      </c>
      <c r="G5" s="2">
        <f t="shared" si="0"/>
        <v>107740</v>
      </c>
      <c r="H5" s="5">
        <f t="shared" si="0"/>
        <v>107740</v>
      </c>
      <c r="I5" s="2">
        <f t="shared" si="0"/>
        <v>7750</v>
      </c>
      <c r="J5" s="5">
        <f t="shared" si="0"/>
        <v>7750</v>
      </c>
      <c r="K5" s="5">
        <f t="shared" si="0"/>
        <v>7750</v>
      </c>
      <c r="L5" s="5">
        <f t="shared" si="0"/>
        <v>7750</v>
      </c>
      <c r="M5" s="5">
        <f t="shared" si="0"/>
        <v>7750</v>
      </c>
      <c r="N5" s="5">
        <f t="shared" si="0"/>
        <v>7750</v>
      </c>
      <c r="O5" s="2">
        <f t="shared" si="0"/>
        <v>40562.125</v>
      </c>
      <c r="P5" s="5">
        <f t="shared" si="0"/>
        <v>40562.125</v>
      </c>
      <c r="Q5" s="5">
        <f t="shared" si="0"/>
        <v>40562.125</v>
      </c>
      <c r="R5" s="5">
        <f t="shared" si="0"/>
        <v>40562.125</v>
      </c>
      <c r="S5" s="5">
        <f t="shared" si="0"/>
        <v>40562.125</v>
      </c>
      <c r="T5" s="5">
        <f t="shared" si="0"/>
        <v>40562.125</v>
      </c>
      <c r="U5" s="2">
        <f t="shared" si="0"/>
        <v>142755.93699999998</v>
      </c>
      <c r="V5" s="2">
        <f t="shared" si="0"/>
        <v>557060.25399999996</v>
      </c>
      <c r="X5" t="s">
        <v>13</v>
      </c>
      <c r="Y5" s="9">
        <f>V5-$B$1</f>
        <v>57060.253999999957</v>
      </c>
    </row>
    <row r="6" spans="1:25">
      <c r="A6" t="s">
        <v>0</v>
      </c>
      <c r="X6" t="s">
        <v>14</v>
      </c>
      <c r="Y6" s="10">
        <f>Y5/$B$1</f>
        <v>0.11412050799999991</v>
      </c>
    </row>
    <row r="7" spans="1:25">
      <c r="A7" s="6" t="s">
        <v>15</v>
      </c>
      <c r="D7" s="7">
        <v>-99880</v>
      </c>
      <c r="O7" s="6">
        <f>2.41*(1-0.0109)*44000</f>
        <v>104884.164</v>
      </c>
    </row>
    <row r="8" spans="1:25">
      <c r="A8" s="6" t="s">
        <v>16</v>
      </c>
      <c r="E8" s="7">
        <v>-99200</v>
      </c>
      <c r="U8" s="6">
        <f>1.26*(1-0.0109)*82000</f>
        <v>102193.81199999999</v>
      </c>
    </row>
    <row r="9" spans="1:25">
      <c r="A9" t="s">
        <v>17</v>
      </c>
      <c r="G9" s="7">
        <v>-98280</v>
      </c>
      <c r="V9" s="8">
        <f>2.51*(1-0.0109)*42000</f>
        <v>104270.92199999999</v>
      </c>
    </row>
    <row r="10" spans="1:25">
      <c r="A10" t="s">
        <v>18</v>
      </c>
      <c r="G10" s="7">
        <v>-94900</v>
      </c>
      <c r="V10" s="8">
        <f>0.78*(1-0.0109)*130000</f>
        <v>100294.74</v>
      </c>
    </row>
    <row r="11" spans="1:25">
      <c r="A11" s="6" t="s">
        <v>19</v>
      </c>
      <c r="I11" s="7">
        <v>-99990</v>
      </c>
      <c r="O11" s="6">
        <f>1.29*(1-0.0109)*99000</f>
        <v>126317.961</v>
      </c>
    </row>
    <row r="12" spans="1:25">
      <c r="A12" t="s">
        <v>20</v>
      </c>
      <c r="O12" s="7">
        <v>-98400</v>
      </c>
      <c r="V12" s="8">
        <f>25.4*(1-0.0109)*4100</f>
        <v>103004.874</v>
      </c>
    </row>
    <row r="13" spans="1:25">
      <c r="A13" t="s">
        <v>21</v>
      </c>
      <c r="O13" s="7">
        <v>-99990</v>
      </c>
      <c r="V13" s="8">
        <f>10.9*(1-0.0109)*9900</f>
        <v>106733.781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C16" sqref="C16"/>
    </sheetView>
  </sheetViews>
  <sheetFormatPr defaultRowHeight="15"/>
  <cols>
    <col min="1" max="1" width="18" customWidth="1"/>
    <col min="2" max="6" width="11.5703125" bestFit="1" customWidth="1"/>
  </cols>
  <sheetData>
    <row r="1" spans="1:23">
      <c r="A1" t="s">
        <v>3</v>
      </c>
      <c r="B1" s="2">
        <v>500000</v>
      </c>
    </row>
    <row r="3" spans="1:23">
      <c r="B3" t="s">
        <v>2</v>
      </c>
    </row>
    <row r="4" spans="1:23">
      <c r="B4" s="1">
        <v>42559</v>
      </c>
      <c r="C4" s="1">
        <v>42562</v>
      </c>
      <c r="D4" s="1">
        <v>42563</v>
      </c>
      <c r="E4" s="1">
        <v>42564</v>
      </c>
      <c r="F4" s="1">
        <v>42565</v>
      </c>
      <c r="G4" s="1">
        <v>42566</v>
      </c>
      <c r="H4" s="1">
        <v>42569</v>
      </c>
      <c r="I4" s="1">
        <v>42570</v>
      </c>
      <c r="J4" s="1">
        <v>42571</v>
      </c>
      <c r="K4" s="1">
        <v>42572</v>
      </c>
      <c r="L4" s="1">
        <v>42573</v>
      </c>
      <c r="M4" s="1">
        <v>42576</v>
      </c>
      <c r="N4" s="1">
        <v>42577</v>
      </c>
      <c r="O4" s="1">
        <v>42578</v>
      </c>
      <c r="P4" s="1">
        <v>42579</v>
      </c>
      <c r="Q4" s="1">
        <v>42580</v>
      </c>
      <c r="R4" s="1">
        <v>42583</v>
      </c>
      <c r="S4" s="1">
        <v>42584</v>
      </c>
      <c r="T4" s="1">
        <v>42585</v>
      </c>
      <c r="U4" s="1">
        <v>42586</v>
      </c>
      <c r="V4" s="1">
        <v>42587</v>
      </c>
      <c r="W4" s="1">
        <v>42590</v>
      </c>
    </row>
    <row r="5" spans="1:23">
      <c r="A5" t="s">
        <v>1</v>
      </c>
      <c r="B5" s="2">
        <v>500000</v>
      </c>
      <c r="C5" s="2"/>
      <c r="D5" s="2"/>
      <c r="E5" s="2"/>
      <c r="F5" s="2"/>
      <c r="G5" s="1"/>
      <c r="H5" s="1"/>
      <c r="I5" s="1"/>
      <c r="J5" s="1"/>
      <c r="K5" s="1"/>
      <c r="L5" s="1"/>
    </row>
    <row r="6" spans="1:23">
      <c r="A6" t="s">
        <v>0</v>
      </c>
    </row>
    <row r="7" spans="1:23">
      <c r="A7" t="s">
        <v>4</v>
      </c>
    </row>
    <row r="8" spans="1:23">
      <c r="A8" t="s">
        <v>5</v>
      </c>
    </row>
    <row r="9" spans="1:23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smac</vt:lpstr>
      <vt:lpstr>bb3</vt:lpstr>
      <vt:lpstr>stomacd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2016-08-10T15:00:27Z</dcterms:modified>
</cp:coreProperties>
</file>