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bbecker\Projects\IandM\harborSeals\Output\Tables\"/>
    </mc:Choice>
  </mc:AlternateContent>
  <xr:revisionPtr revIDLastSave="0" documentId="13_ncr:1_{EE08159E-B94D-4FB3-B176-EB78D501D6FD}" xr6:coauthVersionLast="47" xr6:coauthVersionMax="47" xr10:uidLastSave="{00000000-0000-0000-0000-000000000000}"/>
  <bookViews>
    <workbookView xWindow="-120" yWindow="-120" windowWidth="29040" windowHeight="15990" activeTab="3" xr2:uid="{0D2C161A-4C79-486E-89DC-F90F38E85643}"/>
  </bookViews>
  <sheets>
    <sheet name="Table 1-Data Summary" sheetId="1" r:id="rId1"/>
    <sheet name="Table 2-model AICc" sheetId="2" r:id="rId2"/>
    <sheet name="Table S1" sheetId="4" r:id="rId3"/>
    <sheet name="Table S2" sheetId="3"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4" l="1"/>
  <c r="I6" i="4"/>
  <c r="H7" i="4"/>
  <c r="I7" i="4"/>
  <c r="H8" i="4"/>
  <c r="I8" i="4"/>
  <c r="H9" i="4"/>
  <c r="I9" i="4"/>
  <c r="H10" i="4"/>
  <c r="I10" i="4"/>
  <c r="H11" i="4"/>
  <c r="I11" i="4"/>
  <c r="H12" i="4"/>
  <c r="I12" i="4"/>
  <c r="H13" i="4"/>
  <c r="I13" i="4"/>
  <c r="H14" i="4"/>
  <c r="I14" i="4"/>
  <c r="H15" i="4"/>
  <c r="I15" i="4"/>
  <c r="H16" i="4"/>
  <c r="I16" i="4"/>
  <c r="H17" i="4"/>
  <c r="I17" i="4"/>
  <c r="H18" i="4"/>
  <c r="I18" i="4"/>
  <c r="H19" i="4"/>
  <c r="I19" i="4"/>
  <c r="H20" i="4"/>
  <c r="I20" i="4"/>
  <c r="H21" i="4"/>
  <c r="I21" i="4"/>
  <c r="H22" i="4"/>
  <c r="I22" i="4"/>
  <c r="H23" i="4"/>
  <c r="I23" i="4"/>
  <c r="G7" i="4"/>
  <c r="G8" i="4"/>
  <c r="G9" i="4"/>
  <c r="G10" i="4"/>
  <c r="G11" i="4"/>
  <c r="G12" i="4"/>
  <c r="G13" i="4"/>
  <c r="G14" i="4"/>
  <c r="G15" i="4"/>
  <c r="G16" i="4"/>
  <c r="G17" i="4"/>
  <c r="G18" i="4"/>
  <c r="G19" i="4"/>
  <c r="G20" i="4"/>
  <c r="G21" i="4"/>
  <c r="G22" i="4"/>
  <c r="G23" i="4"/>
  <c r="G6" i="4"/>
  <c r="K8" i="2" l="1"/>
  <c r="K9" i="2"/>
  <c r="K10" i="2"/>
  <c r="K11" i="2" l="1"/>
  <c r="K7" i="2"/>
</calcChain>
</file>

<file path=xl/sharedStrings.xml><?xml version="1.0" encoding="utf-8"?>
<sst xmlns="http://schemas.openxmlformats.org/spreadsheetml/2006/main" count="222" uniqueCount="132">
  <si>
    <t>model</t>
  </si>
  <si>
    <t>aicc</t>
  </si>
  <si>
    <t>m.1997.2022.06.ut.All.MOCI</t>
  </si>
  <si>
    <t>m.1997.2023.06.ut.All.MOCI.ES</t>
  </si>
  <si>
    <t>m.1997.2023.06.ut.Class.MOCI.ES.dist</t>
  </si>
  <si>
    <t>m.1997.2023.06.ut.Class.All.MOCI.ES.dist</t>
  </si>
  <si>
    <t>m.1997.2022.06.U.Equal.All.MOCI</t>
  </si>
  <si>
    <t>ut</t>
  </si>
  <si>
    <t>Ut.Class</t>
  </si>
  <si>
    <t>Ut.Class.all</t>
  </si>
  <si>
    <t>Ut.All</t>
  </si>
  <si>
    <t>Variable</t>
  </si>
  <si>
    <t>N</t>
  </si>
  <si>
    <t>Mean</t>
  </si>
  <si>
    <t>Min</t>
  </si>
  <si>
    <t>Max</t>
  </si>
  <si>
    <t>Coyote_BL_3yr</t>
  </si>
  <si>
    <t>Coyote_DE_3yr</t>
  </si>
  <si>
    <t>Coyote_DP_3yr</t>
  </si>
  <si>
    <t>MOCI_JFM_NC</t>
  </si>
  <si>
    <t>MOCI_LAG_AMJ_NC</t>
  </si>
  <si>
    <t>eSeal_IMM</t>
  </si>
  <si>
    <t>MOCI_LAG_OND_NC</t>
  </si>
  <si>
    <t>BL</t>
  </si>
  <si>
    <t>DE</t>
  </si>
  <si>
    <t>DP</t>
  </si>
  <si>
    <t>PRH</t>
  </si>
  <si>
    <t>TB</t>
  </si>
  <si>
    <t>TP</t>
  </si>
  <si>
    <t>Human Disturbance</t>
  </si>
  <si>
    <t>Units</t>
  </si>
  <si>
    <t>Covariate</t>
  </si>
  <si>
    <t>Spatial or temporal scale</t>
  </si>
  <si>
    <t>Bolinas Lagoon (BL)</t>
  </si>
  <si>
    <t>Drakes Estero (DE)</t>
  </si>
  <si>
    <t>Double Point (DP)</t>
  </si>
  <si>
    <t>Point Reyes Headlands (PRH)</t>
  </si>
  <si>
    <t>Tomales Bay (TB)</t>
  </si>
  <si>
    <t>Tomales Point(TP)</t>
  </si>
  <si>
    <t>Near DE, DP, and PRH</t>
  </si>
  <si>
    <t>Maximum annual count</t>
  </si>
  <si>
    <t>Immature Elephant Seals</t>
  </si>
  <si>
    <t>index with mean 0</t>
  </si>
  <si>
    <t>Pre-pupping conditions (JFM)</t>
  </si>
  <si>
    <t>Prior Spring conditions (AMJ)</t>
  </si>
  <si>
    <t>Egg implantation conditions (OND)</t>
  </si>
  <si>
    <t>Coyote presence</t>
  </si>
  <si>
    <r>
      <rPr>
        <b/>
        <sz val="11"/>
        <color theme="1"/>
        <rFont val="Calibri"/>
        <family val="2"/>
        <scheme val="minor"/>
      </rPr>
      <t xml:space="preserve">Table 1. </t>
    </r>
    <r>
      <rPr>
        <sz val="11"/>
        <color theme="1"/>
        <rFont val="Calibri"/>
        <family val="2"/>
        <scheme val="minor"/>
      </rPr>
      <t>Covariate summary from 1997 - 2023 (n = 27)</t>
    </r>
  </si>
  <si>
    <t>AICc</t>
  </si>
  <si>
    <t>weighted survey days with coyotes</t>
  </si>
  <si>
    <t>m.1997.2023.06.ut.Site.Class.MOCI.ES</t>
  </si>
  <si>
    <t>Time-varying</t>
  </si>
  <si>
    <t>Adult</t>
  </si>
  <si>
    <t>Molt</t>
  </si>
  <si>
    <t>Pup</t>
  </si>
  <si>
    <t>Site</t>
  </si>
  <si>
    <t>Same</t>
  </si>
  <si>
    <t>Differ</t>
  </si>
  <si>
    <t>Class</t>
  </si>
  <si>
    <t>Yes</t>
  </si>
  <si>
    <t>No</t>
  </si>
  <si>
    <t>ΔAICc</t>
  </si>
  <si>
    <r>
      <rPr>
        <b/>
        <sz val="11"/>
        <color theme="1"/>
        <rFont val="Calibri"/>
        <family val="2"/>
        <scheme val="minor"/>
      </rPr>
      <t>Table 2.</t>
    </r>
    <r>
      <rPr>
        <sz val="11"/>
        <color theme="1"/>
        <rFont val="Calibri"/>
        <family val="2"/>
        <scheme val="minor"/>
      </rPr>
      <t xml:space="preserve"> Model selection for time-varying harbor seal population growth rates from 1997-2023 assuming a trend change between 2003-2004. Candidate models included all covariates (Table 1) and only varied time trends among classes or sites. Green indicates similar within row trends among classes or sites and red indicates differing trends.</t>
    </r>
  </si>
  <si>
    <t>C.BL_A</t>
  </si>
  <si>
    <t>C.BL_M</t>
  </si>
  <si>
    <t>C.BL_P</t>
  </si>
  <si>
    <t>C.DE_A</t>
  </si>
  <si>
    <t>C.DE_M</t>
  </si>
  <si>
    <t>C.DE_P</t>
  </si>
  <si>
    <t>C.DP_A</t>
  </si>
  <si>
    <t>C.DP_M</t>
  </si>
  <si>
    <t>C.DP_P</t>
  </si>
  <si>
    <t>C.MOCI_A</t>
  </si>
  <si>
    <t>C.MOCI_M</t>
  </si>
  <si>
    <t>C.MOCI_P</t>
  </si>
  <si>
    <t>C.MOCI_AMJ_A_lag</t>
  </si>
  <si>
    <t>C.MOCI_AMJ_M_lag</t>
  </si>
  <si>
    <t>C.MOCI_AMJ_P_lag</t>
  </si>
  <si>
    <t>C.MOCI_OND_A_lag</t>
  </si>
  <si>
    <t>C.MOCI_OND_M_lag</t>
  </si>
  <si>
    <t>C.MOCI_OND_P_lag</t>
  </si>
  <si>
    <t>C.ES</t>
  </si>
  <si>
    <t>C.BL_Dist</t>
  </si>
  <si>
    <t>C.DE_Dist</t>
  </si>
  <si>
    <t>C.DP_Dist</t>
  </si>
  <si>
    <t>C.PRH_Dist</t>
  </si>
  <si>
    <t>C.TB_Dist</t>
  </si>
  <si>
    <t>C.TP_Dist</t>
  </si>
  <si>
    <t>Parameter</t>
  </si>
  <si>
    <t>Growth Rate 1997-2003</t>
  </si>
  <si>
    <t>Growth Rate 2004-2023</t>
  </si>
  <si>
    <t>Estimate</t>
  </si>
  <si>
    <t>All</t>
  </si>
  <si>
    <t>DE, DP, PRH</t>
  </si>
  <si>
    <t xml:space="preserve">DE </t>
  </si>
  <si>
    <t>Immature elephant seals</t>
  </si>
  <si>
    <t>Coyote disturbance</t>
  </si>
  <si>
    <t>Anthropogenic disturbance</t>
  </si>
  <si>
    <t xml:space="preserve">MOCI (JFM - same year prey) </t>
  </si>
  <si>
    <t>MOCI (prior OND Egg implant)</t>
  </si>
  <si>
    <t>MOCI (prior AMJ - prior good prey)</t>
  </si>
  <si>
    <t>Table S1</t>
  </si>
  <si>
    <t>Year</t>
  </si>
  <si>
    <t>BL_ADULT</t>
  </si>
  <si>
    <t>BL_MOLTING</t>
  </si>
  <si>
    <t>BL_PUP</t>
  </si>
  <si>
    <t>DE_ADULT</t>
  </si>
  <si>
    <t>DE_MOLTING</t>
  </si>
  <si>
    <t>DE_PUP</t>
  </si>
  <si>
    <t>DP_ADULT</t>
  </si>
  <si>
    <t>DP_MOLTING</t>
  </si>
  <si>
    <t>DP_PUP</t>
  </si>
  <si>
    <t>PRH_ADULT</t>
  </si>
  <si>
    <t>PRH_MOLTING</t>
  </si>
  <si>
    <t>PRH_PUP</t>
  </si>
  <si>
    <t>TB_ADULT</t>
  </si>
  <si>
    <t>TB_MOLTING</t>
  </si>
  <si>
    <t>TB_PUP</t>
  </si>
  <si>
    <t>TP_ADULT</t>
  </si>
  <si>
    <t>TP_MOLTING</t>
  </si>
  <si>
    <t>TP_PUP</t>
  </si>
  <si>
    <t xml:space="preserve">Variable  </t>
  </si>
  <si>
    <t>max</t>
  </si>
  <si>
    <t>min</t>
  </si>
  <si>
    <t>Tomales Point (TP)</t>
  </si>
  <si>
    <t>Molting</t>
  </si>
  <si>
    <t>rate of survey days with disturbances</t>
  </si>
  <si>
    <t>94.5% CI</t>
  </si>
  <si>
    <t>5.5% CI</t>
  </si>
  <si>
    <r>
      <rPr>
        <b/>
        <sz val="11"/>
        <color theme="1"/>
        <rFont val="Calibri"/>
        <family val="2"/>
        <scheme val="minor"/>
      </rPr>
      <t>Table S2</t>
    </r>
    <r>
      <rPr>
        <sz val="11"/>
        <color theme="1"/>
        <rFont val="Calibri"/>
        <family val="2"/>
        <scheme val="minor"/>
      </rPr>
      <t>. MARSS model maximum likelihood estimates and 89% confidence intervals for growth rate  and covariate parameters from 1997-2023. Molt and pup numbers are mediated by adult counts and behavior (Fig. 2), and thus those coefficients should be interpreted as associated but not causal. CIs not overlapping with 0 in bold. Growth rate parameters sum over time for 1997-2003 to a 0.44 (CI: 0.18-0.75) increase and a 2004-2023 decline of 0.38 (CI: 0.18-0.43) for all age classes combined.</t>
    </r>
  </si>
  <si>
    <r>
      <rPr>
        <b/>
        <sz val="11"/>
        <color theme="1"/>
        <rFont val="Calibri"/>
        <family val="2"/>
        <scheme val="minor"/>
      </rPr>
      <t xml:space="preserve">Table S1. </t>
    </r>
    <r>
      <rPr>
        <sz val="11"/>
        <color theme="1"/>
        <rFont val="Calibri"/>
        <family val="2"/>
        <scheme val="minor"/>
      </rPr>
      <t>Summary of harbor seal annual maximum field count data at each site and age class: 1997 - 2023</t>
    </r>
  </si>
  <si>
    <t>Multivariate Ocean Condition Index (MOCI)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</si>
</sst>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right/>
      <top/>
      <bottom style="thin">
        <color indexed="64"/>
      </bottom>
      <diagonal/>
    </border>
    <border>
      <left/>
      <right/>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1">
    <xf numFmtId="0" fontId="0" fillId="0" borderId="0" xfId="0"/>
    <xf numFmtId="0" fontId="3" fillId="0" borderId="1" xfId="0" applyFont="1" applyBorder="1"/>
    <xf numFmtId="0" fontId="0" fillId="0" borderId="2" xfId="0" applyBorder="1"/>
    <xf numFmtId="0" fontId="0" fillId="0" borderId="0" xfId="0" applyBorder="1"/>
    <xf numFmtId="0" fontId="3" fillId="0" borderId="0" xfId="0" applyFont="1" applyBorder="1"/>
    <xf numFmtId="0" fontId="0" fillId="0" borderId="0" xfId="0" applyAlignment="1">
      <alignment horizontal="center"/>
    </xf>
    <xf numFmtId="0" fontId="0" fillId="0" borderId="1" xfId="0" applyBorder="1"/>
    <xf numFmtId="0" fontId="3" fillId="0" borderId="1" xfId="0" applyFont="1" applyBorder="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4" fontId="0" fillId="0" borderId="0" xfId="0" applyNumberFormat="1" applyBorder="1" applyAlignment="1">
      <alignment horizontal="center"/>
    </xf>
    <xf numFmtId="0" fontId="1" fillId="2" borderId="0" xfId="1" applyAlignment="1">
      <alignment horizontal="center"/>
    </xf>
    <xf numFmtId="0" fontId="2" fillId="3" borderId="0" xfId="2" applyAlignment="1">
      <alignment horizontal="center"/>
    </xf>
    <xf numFmtId="0" fontId="0" fillId="0" borderId="1" xfId="0" applyBorder="1" applyAlignment="1">
      <alignment horizontal="center"/>
    </xf>
    <xf numFmtId="0" fontId="0" fillId="0" borderId="2" xfId="0" applyBorder="1" applyAlignment="1">
      <alignment horizontal="left" vertical="top" wrapText="1"/>
    </xf>
    <xf numFmtId="2" fontId="0" fillId="0" borderId="0" xfId="0" applyNumberFormat="1" applyAlignment="1">
      <alignment horizontal="center"/>
    </xf>
    <xf numFmtId="2" fontId="0" fillId="0" borderId="1" xfId="0" applyNumberFormat="1" applyBorder="1" applyAlignment="1">
      <alignment horizontal="center"/>
    </xf>
    <xf numFmtId="0" fontId="0" fillId="0" borderId="2" xfId="0" applyBorder="1" applyAlignment="1"/>
    <xf numFmtId="2" fontId="3" fillId="0" borderId="0" xfId="0" applyNumberFormat="1" applyFont="1" applyAlignment="1">
      <alignment horizontal="center"/>
    </xf>
    <xf numFmtId="2" fontId="0" fillId="0" borderId="0" xfId="0" applyNumberFormat="1" applyFont="1" applyAlignment="1">
      <alignment horizontal="center"/>
    </xf>
    <xf numFmtId="2" fontId="0" fillId="0" borderId="2" xfId="0" applyNumberFormat="1" applyBorder="1" applyAlignment="1">
      <alignment horizontal="center"/>
    </xf>
    <xf numFmtId="0" fontId="0" fillId="0" borderId="2" xfId="0" applyBorder="1" applyAlignment="1">
      <alignment horizontal="center"/>
    </xf>
    <xf numFmtId="1" fontId="0" fillId="0" borderId="0" xfId="0" applyNumberFormat="1"/>
    <xf numFmtId="1" fontId="0" fillId="0" borderId="0" xfId="0" applyNumberFormat="1" applyAlignment="1">
      <alignment horizontal="center"/>
    </xf>
    <xf numFmtId="1" fontId="0" fillId="0" borderId="1" xfId="0" applyNumberFormat="1" applyBorder="1" applyAlignment="1">
      <alignment horizontal="center"/>
    </xf>
    <xf numFmtId="0" fontId="0" fillId="0" borderId="0" xfId="0" applyBorder="1" applyAlignment="1">
      <alignment horizontal="left" vertical="top" wrapText="1"/>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wrapText="1"/>
    </xf>
    <xf numFmtId="0" fontId="0" fillId="0" borderId="2" xfId="0" applyBorder="1" applyAlignment="1">
      <alignment wrapText="1"/>
    </xf>
    <xf numFmtId="0" fontId="0" fillId="0" borderId="0" xfId="0" applyAlignment="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34FE-6DBD-45A9-97B0-B01990294689}">
  <dimension ref="A1:H17"/>
  <sheetViews>
    <sheetView topLeftCell="B1" zoomScaleNormal="100" workbookViewId="0">
      <selection activeCell="C1" sqref="C1:H17"/>
    </sheetView>
  </sheetViews>
  <sheetFormatPr defaultRowHeight="15" x14ac:dyDescent="0.25"/>
  <cols>
    <col min="2" max="2" width="27.140625" customWidth="1"/>
    <col min="3" max="3" width="22.7109375" customWidth="1"/>
    <col min="4" max="4" width="32.28515625" customWidth="1"/>
    <col min="5" max="5" width="17.28515625" customWidth="1"/>
  </cols>
  <sheetData>
    <row r="1" spans="1:8" x14ac:dyDescent="0.25">
      <c r="C1" t="s">
        <v>47</v>
      </c>
    </row>
    <row r="3" spans="1:8" ht="15.75" thickBot="1" x14ac:dyDescent="0.3">
      <c r="B3" s="3"/>
      <c r="C3" s="2"/>
      <c r="D3" s="2"/>
      <c r="E3" s="2"/>
      <c r="F3" s="2"/>
      <c r="G3" s="2"/>
      <c r="H3" s="2"/>
    </row>
    <row r="4" spans="1:8" x14ac:dyDescent="0.25">
      <c r="A4" s="4" t="s">
        <v>11</v>
      </c>
      <c r="C4" s="1" t="s">
        <v>31</v>
      </c>
      <c r="D4" s="1" t="s">
        <v>32</v>
      </c>
      <c r="E4" s="1" t="s">
        <v>30</v>
      </c>
      <c r="F4" s="1" t="s">
        <v>13</v>
      </c>
      <c r="G4" s="1" t="s">
        <v>14</v>
      </c>
      <c r="H4" s="1" t="s">
        <v>15</v>
      </c>
    </row>
    <row r="5" spans="1:8" ht="30" x14ac:dyDescent="0.25">
      <c r="A5" s="3" t="s">
        <v>16</v>
      </c>
      <c r="C5" s="28" t="s">
        <v>46</v>
      </c>
      <c r="D5" t="s">
        <v>33</v>
      </c>
      <c r="E5" s="28" t="s">
        <v>49</v>
      </c>
      <c r="F5" s="15">
        <v>2E-3</v>
      </c>
      <c r="G5" s="15">
        <v>0</v>
      </c>
      <c r="H5" s="15">
        <v>0.01</v>
      </c>
    </row>
    <row r="6" spans="1:8" x14ac:dyDescent="0.25">
      <c r="A6" s="3" t="s">
        <v>17</v>
      </c>
      <c r="C6" s="28"/>
      <c r="D6" t="s">
        <v>34</v>
      </c>
      <c r="E6" s="28"/>
      <c r="F6" s="15">
        <v>1.7999999999999999E-2</v>
      </c>
      <c r="G6" s="15">
        <v>0</v>
      </c>
      <c r="H6" s="15">
        <v>9.8000000000000004E-2</v>
      </c>
    </row>
    <row r="7" spans="1:8" x14ac:dyDescent="0.25">
      <c r="A7" s="3" t="s">
        <v>18</v>
      </c>
      <c r="C7" s="28"/>
      <c r="D7" t="s">
        <v>35</v>
      </c>
      <c r="E7" s="28"/>
      <c r="F7" s="15">
        <v>2.1000000000000001E-2</v>
      </c>
      <c r="G7" s="15">
        <v>0</v>
      </c>
      <c r="H7" s="15">
        <v>0.12</v>
      </c>
    </row>
    <row r="8" spans="1:8" ht="30" x14ac:dyDescent="0.25">
      <c r="A8" s="3" t="s">
        <v>19</v>
      </c>
      <c r="C8" s="28" t="s">
        <v>131</v>
      </c>
      <c r="D8" t="s">
        <v>43</v>
      </c>
      <c r="E8" s="30" t="s">
        <v>42</v>
      </c>
      <c r="F8" s="15">
        <v>-0.56000000000000005</v>
      </c>
      <c r="G8" s="15">
        <v>-7.2</v>
      </c>
      <c r="H8" s="15">
        <v>9.5</v>
      </c>
    </row>
    <row r="9" spans="1:8" x14ac:dyDescent="0.25">
      <c r="A9" s="3" t="s">
        <v>20</v>
      </c>
      <c r="C9" s="28"/>
      <c r="D9" t="s">
        <v>44</v>
      </c>
      <c r="E9" s="28"/>
      <c r="F9" s="15">
        <v>-3.5999999999999997E-2</v>
      </c>
      <c r="G9" s="15">
        <v>-8.1</v>
      </c>
      <c r="H9" s="15">
        <v>5.7</v>
      </c>
    </row>
    <row r="10" spans="1:8" x14ac:dyDescent="0.25">
      <c r="A10" s="3" t="s">
        <v>22</v>
      </c>
      <c r="C10" s="28"/>
      <c r="D10" t="s">
        <v>45</v>
      </c>
      <c r="E10" s="28"/>
      <c r="F10" s="15">
        <v>-0.14000000000000001</v>
      </c>
      <c r="G10" s="15">
        <v>-5.4</v>
      </c>
      <c r="H10" s="15">
        <v>8.6999999999999993</v>
      </c>
    </row>
    <row r="11" spans="1:8" ht="45" x14ac:dyDescent="0.25">
      <c r="A11" s="3" t="s">
        <v>23</v>
      </c>
      <c r="C11" s="28" t="s">
        <v>29</v>
      </c>
      <c r="D11" t="s">
        <v>33</v>
      </c>
      <c r="E11" s="28" t="s">
        <v>126</v>
      </c>
      <c r="F11" s="15">
        <v>0.38</v>
      </c>
      <c r="G11" s="15">
        <v>0</v>
      </c>
      <c r="H11" s="15">
        <v>1.2</v>
      </c>
    </row>
    <row r="12" spans="1:8" x14ac:dyDescent="0.25">
      <c r="A12" s="3" t="s">
        <v>24</v>
      </c>
      <c r="C12" s="28"/>
      <c r="D12" t="s">
        <v>34</v>
      </c>
      <c r="E12" s="28"/>
      <c r="F12" s="15">
        <v>0.4</v>
      </c>
      <c r="G12" s="15">
        <v>0</v>
      </c>
      <c r="H12" s="15">
        <v>0.83</v>
      </c>
    </row>
    <row r="13" spans="1:8" x14ac:dyDescent="0.25">
      <c r="A13" s="3" t="s">
        <v>25</v>
      </c>
      <c r="C13" s="28"/>
      <c r="D13" t="s">
        <v>35</v>
      </c>
      <c r="E13" s="28"/>
      <c r="F13" s="15">
        <v>7.4999999999999997E-2</v>
      </c>
      <c r="G13" s="15">
        <v>0</v>
      </c>
      <c r="H13" s="15">
        <v>0.26</v>
      </c>
    </row>
    <row r="14" spans="1:8" x14ac:dyDescent="0.25">
      <c r="A14" s="3" t="s">
        <v>26</v>
      </c>
      <c r="C14" s="28"/>
      <c r="D14" t="s">
        <v>36</v>
      </c>
      <c r="E14" s="28"/>
      <c r="F14" s="15">
        <v>1.6999999999999999E-3</v>
      </c>
      <c r="G14" s="15">
        <v>0</v>
      </c>
      <c r="H14" s="15">
        <v>4.4999999999999998E-2</v>
      </c>
    </row>
    <row r="15" spans="1:8" x14ac:dyDescent="0.25">
      <c r="A15" s="3" t="s">
        <v>27</v>
      </c>
      <c r="C15" s="28"/>
      <c r="D15" t="s">
        <v>37</v>
      </c>
      <c r="E15" s="28"/>
      <c r="F15" s="15">
        <v>0.59</v>
      </c>
      <c r="G15" s="15">
        <v>0</v>
      </c>
      <c r="H15" s="15">
        <v>1.1000000000000001</v>
      </c>
    </row>
    <row r="16" spans="1:8" x14ac:dyDescent="0.25">
      <c r="A16" s="3" t="s">
        <v>28</v>
      </c>
      <c r="C16" s="28"/>
      <c r="D16" t="s">
        <v>38</v>
      </c>
      <c r="E16" s="28"/>
      <c r="F16" s="15">
        <v>0.1</v>
      </c>
      <c r="G16" s="15">
        <v>0</v>
      </c>
      <c r="H16" s="15">
        <v>0.28999999999999998</v>
      </c>
    </row>
    <row r="17" spans="1:8" ht="30.75" thickBot="1" x14ac:dyDescent="0.3">
      <c r="A17" s="3" t="s">
        <v>21</v>
      </c>
      <c r="C17" s="29" t="s">
        <v>41</v>
      </c>
      <c r="D17" s="2" t="s">
        <v>39</v>
      </c>
      <c r="E17" s="29" t="s">
        <v>40</v>
      </c>
      <c r="F17" s="20">
        <v>694</v>
      </c>
      <c r="G17" s="21">
        <v>111</v>
      </c>
      <c r="H17" s="21">
        <v>1256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8BC45-2D1D-4066-BF9E-416B460618F6}">
  <dimension ref="A3:Q11"/>
  <sheetViews>
    <sheetView topLeftCell="B1" workbookViewId="0">
      <selection activeCell="E3" sqref="E3:K11"/>
    </sheetView>
  </sheetViews>
  <sheetFormatPr defaultRowHeight="15" x14ac:dyDescent="0.25"/>
  <cols>
    <col min="1" max="2" width="20.85546875" customWidth="1"/>
    <col min="3" max="3" width="39.42578125" customWidth="1"/>
    <col min="5" max="5" width="10.28515625" customWidth="1"/>
    <col min="6" max="8" width="7.85546875" customWidth="1"/>
    <col min="9" max="9" width="16.42578125" customWidth="1"/>
    <col min="10" max="10" width="10.85546875" customWidth="1"/>
    <col min="11" max="11" width="12.140625" customWidth="1"/>
  </cols>
  <sheetData>
    <row r="3" spans="1:17" ht="85.5" customHeight="1" x14ac:dyDescent="0.25">
      <c r="E3" s="25" t="s">
        <v>62</v>
      </c>
      <c r="F3" s="25"/>
      <c r="G3" s="25"/>
      <c r="H3" s="25"/>
      <c r="I3" s="25"/>
      <c r="J3" s="25"/>
      <c r="K3" s="25"/>
    </row>
    <row r="4" spans="1:17" ht="18" customHeight="1" thickBot="1" x14ac:dyDescent="0.3">
      <c r="E4" s="14"/>
      <c r="F4" s="14"/>
      <c r="G4" s="14"/>
      <c r="H4" s="14"/>
      <c r="I4" s="14"/>
      <c r="J4" s="14"/>
      <c r="K4" s="14"/>
    </row>
    <row r="5" spans="1:17" x14ac:dyDescent="0.25">
      <c r="D5" s="3"/>
      <c r="E5" s="6"/>
      <c r="F5" s="7" t="s">
        <v>58</v>
      </c>
      <c r="G5" s="6"/>
      <c r="H5" s="3"/>
      <c r="J5" s="3"/>
      <c r="K5" s="3"/>
      <c r="P5" t="s">
        <v>0</v>
      </c>
      <c r="Q5" t="s">
        <v>1</v>
      </c>
    </row>
    <row r="6" spans="1:17" x14ac:dyDescent="0.25">
      <c r="B6" t="s">
        <v>7</v>
      </c>
      <c r="E6" s="7" t="s">
        <v>52</v>
      </c>
      <c r="F6" s="7" t="s">
        <v>53</v>
      </c>
      <c r="G6" s="7" t="s">
        <v>54</v>
      </c>
      <c r="H6" s="7" t="s">
        <v>55</v>
      </c>
      <c r="I6" s="7" t="s">
        <v>51</v>
      </c>
      <c r="J6" s="7" t="s">
        <v>48</v>
      </c>
      <c r="K6" s="7" t="s">
        <v>61</v>
      </c>
      <c r="O6">
        <v>2</v>
      </c>
      <c r="P6" t="s">
        <v>2</v>
      </c>
      <c r="Q6">
        <v>214.99019999999999</v>
      </c>
    </row>
    <row r="7" spans="1:17" x14ac:dyDescent="0.25">
      <c r="A7">
        <v>3</v>
      </c>
      <c r="B7" t="s">
        <v>8</v>
      </c>
      <c r="C7" t="s">
        <v>3</v>
      </c>
      <c r="E7" s="11" t="s">
        <v>56</v>
      </c>
      <c r="F7" s="11" t="s">
        <v>56</v>
      </c>
      <c r="G7" s="11" t="s">
        <v>56</v>
      </c>
      <c r="H7" s="11" t="s">
        <v>56</v>
      </c>
      <c r="I7" s="5" t="s">
        <v>59</v>
      </c>
      <c r="J7" s="8">
        <v>214.99019999999999</v>
      </c>
      <c r="K7" s="10">
        <f>J7-$J$7</f>
        <v>0</v>
      </c>
      <c r="O7">
        <v>3</v>
      </c>
      <c r="P7" t="s">
        <v>3</v>
      </c>
      <c r="Q7">
        <v>214.99019999999999</v>
      </c>
    </row>
    <row r="8" spans="1:17" x14ac:dyDescent="0.25">
      <c r="A8">
        <v>4</v>
      </c>
      <c r="B8" t="s">
        <v>9</v>
      </c>
      <c r="C8" t="s">
        <v>6</v>
      </c>
      <c r="E8" s="11" t="s">
        <v>56</v>
      </c>
      <c r="F8" s="11" t="s">
        <v>56</v>
      </c>
      <c r="G8" s="11" t="s">
        <v>56</v>
      </c>
      <c r="H8" s="11" t="s">
        <v>56</v>
      </c>
      <c r="I8" s="5" t="s">
        <v>60</v>
      </c>
      <c r="J8" s="8">
        <v>222.9203</v>
      </c>
      <c r="K8" s="10">
        <f>J8-$J$7</f>
        <v>7.9301000000000101</v>
      </c>
      <c r="O8">
        <v>1</v>
      </c>
      <c r="P8" t="s">
        <v>6</v>
      </c>
      <c r="Q8">
        <v>222.9203</v>
      </c>
    </row>
    <row r="9" spans="1:17" x14ac:dyDescent="0.25">
      <c r="A9">
        <v>2</v>
      </c>
      <c r="B9" t="s">
        <v>10</v>
      </c>
      <c r="C9" t="s">
        <v>5</v>
      </c>
      <c r="E9" s="12" t="s">
        <v>57</v>
      </c>
      <c r="F9" s="12" t="s">
        <v>57</v>
      </c>
      <c r="G9" s="12" t="s">
        <v>57</v>
      </c>
      <c r="H9" s="11" t="s">
        <v>56</v>
      </c>
      <c r="I9" s="5" t="s">
        <v>59</v>
      </c>
      <c r="J9" s="8">
        <v>223.16220000000001</v>
      </c>
      <c r="K9" s="10">
        <f>J9-$J$7</f>
        <v>8.1720000000000255</v>
      </c>
      <c r="O9">
        <v>6</v>
      </c>
      <c r="P9" t="s">
        <v>5</v>
      </c>
      <c r="Q9">
        <v>223.16220000000001</v>
      </c>
    </row>
    <row r="10" spans="1:17" x14ac:dyDescent="0.25">
      <c r="A10">
        <v>5</v>
      </c>
      <c r="C10" t="s">
        <v>4</v>
      </c>
      <c r="E10" s="11" t="s">
        <v>56</v>
      </c>
      <c r="F10" s="11" t="s">
        <v>56</v>
      </c>
      <c r="G10" s="12" t="s">
        <v>57</v>
      </c>
      <c r="H10" s="11" t="s">
        <v>56</v>
      </c>
      <c r="I10" s="5" t="s">
        <v>59</v>
      </c>
      <c r="J10" s="8">
        <v>225.16480000000001</v>
      </c>
      <c r="K10" s="10">
        <f>J10-$J$7</f>
        <v>10.174600000000027</v>
      </c>
      <c r="O10">
        <v>5</v>
      </c>
      <c r="P10" t="s">
        <v>4</v>
      </c>
      <c r="Q10">
        <v>225.16480000000001</v>
      </c>
    </row>
    <row r="11" spans="1:17" x14ac:dyDescent="0.25">
      <c r="C11" t="s">
        <v>50</v>
      </c>
      <c r="E11" s="12" t="s">
        <v>57</v>
      </c>
      <c r="F11" s="12" t="s">
        <v>57</v>
      </c>
      <c r="G11" s="12" t="s">
        <v>57</v>
      </c>
      <c r="H11" s="12" t="s">
        <v>57</v>
      </c>
      <c r="I11" s="13" t="s">
        <v>59</v>
      </c>
      <c r="J11" s="9">
        <v>273.51960000000003</v>
      </c>
      <c r="K11" s="9">
        <f>J11-$J$7</f>
        <v>58.529400000000038</v>
      </c>
      <c r="O11">
        <v>4</v>
      </c>
      <c r="P11" t="s">
        <v>50</v>
      </c>
      <c r="Q11">
        <v>273.51960000000003</v>
      </c>
    </row>
  </sheetData>
  <sortState xmlns:xlrd2="http://schemas.microsoft.com/office/spreadsheetml/2017/richdata2" ref="O6:Q11">
    <sortCondition ref="Q6:Q11"/>
  </sortState>
  <mergeCells count="1">
    <mergeCell ref="E3:K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6F438-9F52-47E4-A906-9485F81BAEC1}">
  <dimension ref="A1:R24"/>
  <sheetViews>
    <sheetView topLeftCell="J1" workbookViewId="0">
      <selection activeCell="M2" sqref="M2:R23"/>
    </sheetView>
  </sheetViews>
  <sheetFormatPr defaultRowHeight="15" x14ac:dyDescent="0.25"/>
  <cols>
    <col min="2" max="2" width="19.140625" customWidth="1"/>
    <col min="13" max="13" width="30" customWidth="1"/>
  </cols>
  <sheetData>
    <row r="1" spans="1:18" x14ac:dyDescent="0.25">
      <c r="A1" t="s">
        <v>101</v>
      </c>
    </row>
    <row r="2" spans="1:18" ht="60" customHeight="1" x14ac:dyDescent="0.25">
      <c r="M2" s="26" t="s">
        <v>130</v>
      </c>
      <c r="N2" s="26"/>
      <c r="O2" s="26"/>
      <c r="P2" s="26"/>
      <c r="Q2" s="26"/>
      <c r="R2" s="26"/>
    </row>
    <row r="4" spans="1:18" ht="15.75" thickBot="1" x14ac:dyDescent="0.3">
      <c r="B4" t="s">
        <v>121</v>
      </c>
      <c r="C4" t="s">
        <v>12</v>
      </c>
      <c r="D4" t="s">
        <v>13</v>
      </c>
      <c r="E4" t="s">
        <v>123</v>
      </c>
      <c r="F4" t="s">
        <v>122</v>
      </c>
      <c r="M4" s="2"/>
      <c r="N4" s="2"/>
      <c r="O4" s="2"/>
      <c r="P4" s="2"/>
      <c r="Q4" s="2"/>
      <c r="R4" s="2"/>
    </row>
    <row r="5" spans="1:18" x14ac:dyDescent="0.25">
      <c r="A5">
        <v>1</v>
      </c>
      <c r="B5" t="s">
        <v>102</v>
      </c>
      <c r="C5">
        <v>27</v>
      </c>
      <c r="D5">
        <v>2010</v>
      </c>
      <c r="E5">
        <v>1997</v>
      </c>
      <c r="F5">
        <v>2023</v>
      </c>
      <c r="M5" s="1" t="s">
        <v>55</v>
      </c>
      <c r="N5" s="1" t="s">
        <v>58</v>
      </c>
      <c r="O5" s="7" t="s">
        <v>12</v>
      </c>
      <c r="P5" s="7" t="s">
        <v>13</v>
      </c>
      <c r="Q5" s="7" t="s">
        <v>123</v>
      </c>
      <c r="R5" s="7" t="s">
        <v>122</v>
      </c>
    </row>
    <row r="6" spans="1:18" x14ac:dyDescent="0.25">
      <c r="A6">
        <v>2</v>
      </c>
      <c r="B6" t="s">
        <v>103</v>
      </c>
      <c r="C6">
        <v>27</v>
      </c>
      <c r="D6">
        <v>5.6</v>
      </c>
      <c r="E6">
        <v>4.8</v>
      </c>
      <c r="F6">
        <v>6.1</v>
      </c>
      <c r="G6" s="22">
        <f>EXP(D6)</f>
        <v>270.42640742615254</v>
      </c>
      <c r="H6" s="22">
        <f t="shared" ref="H6:I21" si="0">EXP(E6)</f>
        <v>121.51041751873485</v>
      </c>
      <c r="I6" s="22">
        <f t="shared" si="0"/>
        <v>445.85777008251677</v>
      </c>
      <c r="M6" t="s">
        <v>33</v>
      </c>
      <c r="N6" t="s">
        <v>52</v>
      </c>
      <c r="O6" s="5">
        <v>27</v>
      </c>
      <c r="P6" s="23">
        <v>270.42640742615254</v>
      </c>
      <c r="Q6" s="23">
        <v>121.51041751873485</v>
      </c>
      <c r="R6" s="23">
        <v>445.85777008251677</v>
      </c>
    </row>
    <row r="7" spans="1:18" x14ac:dyDescent="0.25">
      <c r="A7">
        <v>3</v>
      </c>
      <c r="B7" t="s">
        <v>104</v>
      </c>
      <c r="C7">
        <v>27</v>
      </c>
      <c r="D7">
        <v>6.2</v>
      </c>
      <c r="E7">
        <v>5.6</v>
      </c>
      <c r="F7">
        <v>6.6</v>
      </c>
      <c r="G7" s="22">
        <f t="shared" ref="G7:G23" si="1">EXP(D7)</f>
        <v>492.74904109325632</v>
      </c>
      <c r="H7" s="22">
        <f t="shared" si="0"/>
        <v>270.42640742615254</v>
      </c>
      <c r="I7" s="22">
        <f t="shared" si="0"/>
        <v>735.09518924197266</v>
      </c>
      <c r="N7" t="s">
        <v>125</v>
      </c>
      <c r="O7" s="5">
        <v>27</v>
      </c>
      <c r="P7" s="23">
        <v>492.74904109325632</v>
      </c>
      <c r="Q7" s="23">
        <v>270.42640742615254</v>
      </c>
      <c r="R7" s="23">
        <v>735.09518924197266</v>
      </c>
    </row>
    <row r="8" spans="1:18" x14ac:dyDescent="0.25">
      <c r="A8">
        <v>4</v>
      </c>
      <c r="B8" t="s">
        <v>105</v>
      </c>
      <c r="C8">
        <v>27</v>
      </c>
      <c r="D8">
        <v>5</v>
      </c>
      <c r="E8">
        <v>3.9</v>
      </c>
      <c r="F8">
        <v>5.6</v>
      </c>
      <c r="G8" s="22">
        <f t="shared" si="1"/>
        <v>148.4131591025766</v>
      </c>
      <c r="H8" s="22">
        <f t="shared" si="0"/>
        <v>49.402449105530167</v>
      </c>
      <c r="I8" s="22">
        <f t="shared" si="0"/>
        <v>270.42640742615254</v>
      </c>
      <c r="N8" t="s">
        <v>54</v>
      </c>
      <c r="O8" s="5">
        <v>27</v>
      </c>
      <c r="P8" s="23">
        <v>148.4131591025766</v>
      </c>
      <c r="Q8" s="23">
        <v>49.402449105530167</v>
      </c>
      <c r="R8" s="23">
        <v>270.42640742615254</v>
      </c>
    </row>
    <row r="9" spans="1:18" x14ac:dyDescent="0.25">
      <c r="A9">
        <v>5</v>
      </c>
      <c r="B9" t="s">
        <v>106</v>
      </c>
      <c r="C9">
        <v>27</v>
      </c>
      <c r="D9">
        <v>6.5</v>
      </c>
      <c r="E9">
        <v>6</v>
      </c>
      <c r="F9">
        <v>7.1</v>
      </c>
      <c r="G9" s="22">
        <f t="shared" si="1"/>
        <v>665.14163304436181</v>
      </c>
      <c r="H9" s="22">
        <f t="shared" si="0"/>
        <v>403.42879349273511</v>
      </c>
      <c r="I9" s="22">
        <f t="shared" si="0"/>
        <v>1211.9670744925763</v>
      </c>
      <c r="M9" t="s">
        <v>34</v>
      </c>
      <c r="N9" t="s">
        <v>52</v>
      </c>
      <c r="O9" s="5">
        <v>27</v>
      </c>
      <c r="P9" s="23">
        <v>665.14163304436181</v>
      </c>
      <c r="Q9" s="23">
        <v>403.42879349273511</v>
      </c>
      <c r="R9" s="23">
        <v>1211.9670744925763</v>
      </c>
    </row>
    <row r="10" spans="1:18" x14ac:dyDescent="0.25">
      <c r="A10">
        <v>6</v>
      </c>
      <c r="B10" t="s">
        <v>107</v>
      </c>
      <c r="C10">
        <v>26</v>
      </c>
      <c r="D10">
        <v>6.8</v>
      </c>
      <c r="E10">
        <v>6</v>
      </c>
      <c r="F10">
        <v>7.5</v>
      </c>
      <c r="G10" s="22">
        <f t="shared" si="1"/>
        <v>897.84729165041756</v>
      </c>
      <c r="H10" s="22">
        <f t="shared" si="0"/>
        <v>403.42879349273511</v>
      </c>
      <c r="I10" s="22">
        <f t="shared" si="0"/>
        <v>1808.0424144560632</v>
      </c>
      <c r="N10" t="s">
        <v>125</v>
      </c>
      <c r="O10" s="5">
        <v>26</v>
      </c>
      <c r="P10" s="23">
        <v>897.84729165041756</v>
      </c>
      <c r="Q10" s="23">
        <v>403.42879349273511</v>
      </c>
      <c r="R10" s="23">
        <v>1808.0424144560632</v>
      </c>
    </row>
    <row r="11" spans="1:18" x14ac:dyDescent="0.25">
      <c r="A11">
        <v>7</v>
      </c>
      <c r="B11" t="s">
        <v>108</v>
      </c>
      <c r="C11">
        <v>27</v>
      </c>
      <c r="D11">
        <v>5.7</v>
      </c>
      <c r="E11">
        <v>5.2</v>
      </c>
      <c r="F11">
        <v>6.2</v>
      </c>
      <c r="G11" s="22">
        <f t="shared" si="1"/>
        <v>298.86740096706029</v>
      </c>
      <c r="H11" s="22">
        <f t="shared" si="0"/>
        <v>181.27224187515122</v>
      </c>
      <c r="I11" s="22">
        <f t="shared" si="0"/>
        <v>492.74904109325632</v>
      </c>
      <c r="N11" t="s">
        <v>54</v>
      </c>
      <c r="O11" s="5">
        <v>27</v>
      </c>
      <c r="P11" s="23">
        <v>298.86740096706029</v>
      </c>
      <c r="Q11" s="23">
        <v>181.27224187515122</v>
      </c>
      <c r="R11" s="23">
        <v>492.74904109325632</v>
      </c>
    </row>
    <row r="12" spans="1:18" x14ac:dyDescent="0.25">
      <c r="A12">
        <v>8</v>
      </c>
      <c r="B12" t="s">
        <v>109</v>
      </c>
      <c r="C12">
        <v>26</v>
      </c>
      <c r="D12">
        <v>6.2</v>
      </c>
      <c r="E12">
        <v>5.5</v>
      </c>
      <c r="F12">
        <v>6.7</v>
      </c>
      <c r="G12" s="22">
        <f t="shared" si="1"/>
        <v>492.74904109325632</v>
      </c>
      <c r="H12" s="22">
        <f t="shared" si="0"/>
        <v>244.69193226422038</v>
      </c>
      <c r="I12" s="22">
        <f t="shared" si="0"/>
        <v>812.4058251675433</v>
      </c>
      <c r="M12" t="s">
        <v>35</v>
      </c>
      <c r="N12" t="s">
        <v>52</v>
      </c>
      <c r="O12" s="5">
        <v>26</v>
      </c>
      <c r="P12" s="23">
        <v>492.74904109325632</v>
      </c>
      <c r="Q12" s="23">
        <v>244.69193226422038</v>
      </c>
      <c r="R12" s="23">
        <v>812.4058251675433</v>
      </c>
    </row>
    <row r="13" spans="1:18" x14ac:dyDescent="0.25">
      <c r="A13">
        <v>9</v>
      </c>
      <c r="B13" t="s">
        <v>110</v>
      </c>
      <c r="C13">
        <v>26</v>
      </c>
      <c r="D13">
        <v>6.5</v>
      </c>
      <c r="E13">
        <v>5.2</v>
      </c>
      <c r="F13">
        <v>7.4</v>
      </c>
      <c r="G13" s="22">
        <f t="shared" si="1"/>
        <v>665.14163304436181</v>
      </c>
      <c r="H13" s="22">
        <f t="shared" si="0"/>
        <v>181.27224187515122</v>
      </c>
      <c r="I13" s="22">
        <f t="shared" si="0"/>
        <v>1635.984429995927</v>
      </c>
      <c r="N13" t="s">
        <v>125</v>
      </c>
      <c r="O13" s="5">
        <v>26</v>
      </c>
      <c r="P13" s="23">
        <v>665.14163304436181</v>
      </c>
      <c r="Q13" s="23">
        <v>181.27224187515122</v>
      </c>
      <c r="R13" s="23">
        <v>1635.984429995927</v>
      </c>
    </row>
    <row r="14" spans="1:18" x14ac:dyDescent="0.25">
      <c r="A14">
        <v>10</v>
      </c>
      <c r="B14" t="s">
        <v>111</v>
      </c>
      <c r="C14">
        <v>26</v>
      </c>
      <c r="D14">
        <v>5.6</v>
      </c>
      <c r="E14">
        <v>4.7</v>
      </c>
      <c r="F14">
        <v>6.1</v>
      </c>
      <c r="G14" s="22">
        <f t="shared" si="1"/>
        <v>270.42640742615254</v>
      </c>
      <c r="H14" s="22">
        <f t="shared" si="0"/>
        <v>109.94717245212352</v>
      </c>
      <c r="I14" s="22">
        <f t="shared" si="0"/>
        <v>445.85777008251677</v>
      </c>
      <c r="N14" t="s">
        <v>54</v>
      </c>
      <c r="O14" s="5">
        <v>26</v>
      </c>
      <c r="P14" s="23">
        <v>270.42640742615254</v>
      </c>
      <c r="Q14" s="23">
        <v>109.94717245212352</v>
      </c>
      <c r="R14" s="23">
        <v>445.85777008251677</v>
      </c>
    </row>
    <row r="15" spans="1:18" x14ac:dyDescent="0.25">
      <c r="A15">
        <v>11</v>
      </c>
      <c r="B15" t="s">
        <v>112</v>
      </c>
      <c r="C15">
        <v>27</v>
      </c>
      <c r="D15">
        <v>4.7</v>
      </c>
      <c r="E15">
        <v>4.0999999999999996</v>
      </c>
      <c r="F15">
        <v>5.0999999999999996</v>
      </c>
      <c r="G15" s="22">
        <f t="shared" si="1"/>
        <v>109.94717245212352</v>
      </c>
      <c r="H15" s="22">
        <f t="shared" si="0"/>
        <v>60.34028759736195</v>
      </c>
      <c r="I15" s="22">
        <f t="shared" si="0"/>
        <v>164.0219072999017</v>
      </c>
      <c r="M15" t="s">
        <v>36</v>
      </c>
      <c r="N15" t="s">
        <v>52</v>
      </c>
      <c r="O15" s="5">
        <v>27</v>
      </c>
      <c r="P15" s="23">
        <v>109.94717245212352</v>
      </c>
      <c r="Q15" s="23">
        <v>60.34028759736195</v>
      </c>
      <c r="R15" s="23">
        <v>164.0219072999017</v>
      </c>
    </row>
    <row r="16" spans="1:18" x14ac:dyDescent="0.25">
      <c r="A16">
        <v>12</v>
      </c>
      <c r="B16" t="s">
        <v>113</v>
      </c>
      <c r="C16">
        <v>26</v>
      </c>
      <c r="D16">
        <v>5.7</v>
      </c>
      <c r="E16">
        <v>4.5999999999999996</v>
      </c>
      <c r="F16">
        <v>6.2</v>
      </c>
      <c r="G16" s="22">
        <f t="shared" si="1"/>
        <v>298.86740096706029</v>
      </c>
      <c r="H16" s="22">
        <f t="shared" si="0"/>
        <v>99.484315641933776</v>
      </c>
      <c r="I16" s="22">
        <f t="shared" si="0"/>
        <v>492.74904109325632</v>
      </c>
      <c r="N16" t="s">
        <v>125</v>
      </c>
      <c r="O16" s="5">
        <v>26</v>
      </c>
      <c r="P16" s="23">
        <v>298.86740096706029</v>
      </c>
      <c r="Q16" s="23">
        <v>99.484315641933776</v>
      </c>
      <c r="R16" s="23">
        <v>492.74904109325632</v>
      </c>
    </row>
    <row r="17" spans="1:18" x14ac:dyDescent="0.25">
      <c r="A17">
        <v>13</v>
      </c>
      <c r="B17" t="s">
        <v>114</v>
      </c>
      <c r="C17">
        <v>27</v>
      </c>
      <c r="D17">
        <v>3.7</v>
      </c>
      <c r="E17">
        <v>2.9</v>
      </c>
      <c r="F17">
        <v>4.2</v>
      </c>
      <c r="G17" s="22">
        <f t="shared" si="1"/>
        <v>40.447304360067399</v>
      </c>
      <c r="H17" s="22">
        <f t="shared" si="0"/>
        <v>18.17414536944306</v>
      </c>
      <c r="I17" s="22">
        <f t="shared" si="0"/>
        <v>66.686331040925154</v>
      </c>
      <c r="N17" t="s">
        <v>54</v>
      </c>
      <c r="O17" s="5">
        <v>27</v>
      </c>
      <c r="P17" s="23">
        <v>40.447304360067399</v>
      </c>
      <c r="Q17" s="23">
        <v>18.17414536944306</v>
      </c>
      <c r="R17" s="23">
        <v>66.686331040925154</v>
      </c>
    </row>
    <row r="18" spans="1:18" x14ac:dyDescent="0.25">
      <c r="A18">
        <v>14</v>
      </c>
      <c r="B18" t="s">
        <v>115</v>
      </c>
      <c r="C18">
        <v>27</v>
      </c>
      <c r="D18">
        <v>6</v>
      </c>
      <c r="E18">
        <v>5.4</v>
      </c>
      <c r="F18">
        <v>6.4</v>
      </c>
      <c r="G18" s="22">
        <f t="shared" si="1"/>
        <v>403.42879349273511</v>
      </c>
      <c r="H18" s="22">
        <f t="shared" si="0"/>
        <v>221.40641620418717</v>
      </c>
      <c r="I18" s="22">
        <f t="shared" si="0"/>
        <v>601.84503787208223</v>
      </c>
      <c r="M18" t="s">
        <v>37</v>
      </c>
      <c r="N18" t="s">
        <v>52</v>
      </c>
      <c r="O18" s="5">
        <v>27</v>
      </c>
      <c r="P18" s="23">
        <v>403.42879349273511</v>
      </c>
      <c r="Q18" s="23">
        <v>221.40641620418717</v>
      </c>
      <c r="R18" s="23">
        <v>601.84503787208223</v>
      </c>
    </row>
    <row r="19" spans="1:18" x14ac:dyDescent="0.25">
      <c r="A19">
        <v>15</v>
      </c>
      <c r="B19" t="s">
        <v>116</v>
      </c>
      <c r="C19">
        <v>26</v>
      </c>
      <c r="D19">
        <v>5.9</v>
      </c>
      <c r="E19">
        <v>5.2</v>
      </c>
      <c r="F19">
        <v>6.5</v>
      </c>
      <c r="G19" s="22">
        <f t="shared" si="1"/>
        <v>365.03746786532889</v>
      </c>
      <c r="H19" s="22">
        <f t="shared" si="0"/>
        <v>181.27224187515122</v>
      </c>
      <c r="I19" s="22">
        <f t="shared" si="0"/>
        <v>665.14163304436181</v>
      </c>
      <c r="N19" t="s">
        <v>125</v>
      </c>
      <c r="O19" s="5">
        <v>26</v>
      </c>
      <c r="P19" s="23">
        <v>365.03746786532889</v>
      </c>
      <c r="Q19" s="23">
        <v>181.27224187515122</v>
      </c>
      <c r="R19" s="23">
        <v>665.14163304436181</v>
      </c>
    </row>
    <row r="20" spans="1:18" x14ac:dyDescent="0.25">
      <c r="A20">
        <v>16</v>
      </c>
      <c r="B20" t="s">
        <v>117</v>
      </c>
      <c r="C20">
        <v>26</v>
      </c>
      <c r="D20">
        <v>4.8</v>
      </c>
      <c r="E20">
        <v>3.4</v>
      </c>
      <c r="F20">
        <v>5.3</v>
      </c>
      <c r="G20" s="22">
        <f t="shared" si="1"/>
        <v>121.51041751873485</v>
      </c>
      <c r="H20" s="22">
        <f t="shared" si="0"/>
        <v>29.964100047397011</v>
      </c>
      <c r="I20" s="22">
        <f t="shared" si="0"/>
        <v>200.33680997479166</v>
      </c>
      <c r="N20" t="s">
        <v>54</v>
      </c>
      <c r="O20" s="5">
        <v>26</v>
      </c>
      <c r="P20" s="23">
        <v>121.51041751873485</v>
      </c>
      <c r="Q20" s="23">
        <v>29.964100047397011</v>
      </c>
      <c r="R20" s="23">
        <v>200.33680997479166</v>
      </c>
    </row>
    <row r="21" spans="1:18" x14ac:dyDescent="0.25">
      <c r="A21">
        <v>17</v>
      </c>
      <c r="B21" t="s">
        <v>118</v>
      </c>
      <c r="C21">
        <v>27</v>
      </c>
      <c r="D21">
        <v>5.7</v>
      </c>
      <c r="E21">
        <v>4.5999999999999996</v>
      </c>
      <c r="F21">
        <v>6.4</v>
      </c>
      <c r="G21" s="22">
        <f t="shared" si="1"/>
        <v>298.86740096706029</v>
      </c>
      <c r="H21" s="22">
        <f t="shared" si="0"/>
        <v>99.484315641933776</v>
      </c>
      <c r="I21" s="22">
        <f t="shared" si="0"/>
        <v>601.84503787208223</v>
      </c>
      <c r="M21" t="s">
        <v>124</v>
      </c>
      <c r="N21" t="s">
        <v>52</v>
      </c>
      <c r="O21" s="5">
        <v>27</v>
      </c>
      <c r="P21" s="23">
        <v>298.86740096706029</v>
      </c>
      <c r="Q21" s="23">
        <v>99.484315641933776</v>
      </c>
      <c r="R21" s="23">
        <v>601.84503787208223</v>
      </c>
    </row>
    <row r="22" spans="1:18" x14ac:dyDescent="0.25">
      <c r="A22">
        <v>18</v>
      </c>
      <c r="B22" t="s">
        <v>119</v>
      </c>
      <c r="C22">
        <v>26</v>
      </c>
      <c r="D22">
        <v>6.1</v>
      </c>
      <c r="E22">
        <v>5.4</v>
      </c>
      <c r="F22">
        <v>6.5</v>
      </c>
      <c r="G22" s="22">
        <f t="shared" si="1"/>
        <v>445.85777008251677</v>
      </c>
      <c r="H22" s="22">
        <f t="shared" ref="H22:H23" si="2">EXP(E22)</f>
        <v>221.40641620418717</v>
      </c>
      <c r="I22" s="22">
        <f t="shared" ref="I22:I23" si="3">EXP(F22)</f>
        <v>665.14163304436181</v>
      </c>
      <c r="N22" t="s">
        <v>125</v>
      </c>
      <c r="O22" s="5">
        <v>26</v>
      </c>
      <c r="P22" s="23">
        <v>445.85777008251677</v>
      </c>
      <c r="Q22" s="23">
        <v>221.40641620418717</v>
      </c>
      <c r="R22" s="23">
        <v>665.14163304436181</v>
      </c>
    </row>
    <row r="23" spans="1:18" x14ac:dyDescent="0.25">
      <c r="A23">
        <v>19</v>
      </c>
      <c r="B23" t="s">
        <v>120</v>
      </c>
      <c r="C23">
        <v>25</v>
      </c>
      <c r="D23">
        <v>4.7</v>
      </c>
      <c r="E23">
        <v>4.0999999999999996</v>
      </c>
      <c r="F23">
        <v>5.3</v>
      </c>
      <c r="G23" s="22">
        <f t="shared" si="1"/>
        <v>109.94717245212352</v>
      </c>
      <c r="H23" s="22">
        <f t="shared" si="2"/>
        <v>60.34028759736195</v>
      </c>
      <c r="I23" s="22">
        <f t="shared" si="3"/>
        <v>200.33680997479166</v>
      </c>
      <c r="M23" s="6"/>
      <c r="N23" s="6" t="s">
        <v>54</v>
      </c>
      <c r="O23" s="13">
        <v>25</v>
      </c>
      <c r="P23" s="24">
        <v>109.94717245212352</v>
      </c>
      <c r="Q23" s="24">
        <v>60.34028759736195</v>
      </c>
      <c r="R23" s="24">
        <v>200.33680997479166</v>
      </c>
    </row>
    <row r="24" spans="1:18" x14ac:dyDescent="0.25">
      <c r="O24" s="5"/>
      <c r="P24" s="5"/>
      <c r="Q24" s="5"/>
      <c r="R24" s="5"/>
    </row>
  </sheetData>
  <mergeCells count="1">
    <mergeCell ref="M2: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9EC6F-1822-4EBD-A047-E578E8C7421A}">
  <dimension ref="A1:H30"/>
  <sheetViews>
    <sheetView tabSelected="1" workbookViewId="0">
      <selection activeCell="C1" sqref="C1:H30"/>
    </sheetView>
  </sheetViews>
  <sheetFormatPr defaultRowHeight="15" x14ac:dyDescent="0.25"/>
  <cols>
    <col min="1" max="1" width="30.28515625" customWidth="1"/>
    <col min="2" max="2" width="8.85546875" customWidth="1"/>
    <col min="3" max="3" width="31.5703125" customWidth="1"/>
    <col min="4" max="4" width="11.42578125" customWidth="1"/>
    <col min="5" max="5" width="11.140625" customWidth="1"/>
  </cols>
  <sheetData>
    <row r="1" spans="1:8" ht="97.5" customHeight="1" x14ac:dyDescent="0.25">
      <c r="C1" s="27" t="s">
        <v>129</v>
      </c>
      <c r="D1" s="27"/>
      <c r="E1" s="27"/>
      <c r="F1" s="27"/>
      <c r="G1" s="27"/>
      <c r="H1" s="27"/>
    </row>
    <row r="2" spans="1:8" ht="15.75" thickBot="1" x14ac:dyDescent="0.3">
      <c r="C2" s="17"/>
      <c r="D2" s="2"/>
      <c r="E2" s="2"/>
      <c r="F2" s="2"/>
      <c r="G2" s="2"/>
      <c r="H2" s="2"/>
    </row>
    <row r="3" spans="1:8" x14ac:dyDescent="0.25">
      <c r="C3" s="1" t="s">
        <v>88</v>
      </c>
      <c r="D3" s="7" t="s">
        <v>55</v>
      </c>
      <c r="E3" s="7" t="s">
        <v>58</v>
      </c>
      <c r="F3" s="7" t="s">
        <v>91</v>
      </c>
      <c r="G3" s="7" t="s">
        <v>128</v>
      </c>
      <c r="H3" s="7" t="s">
        <v>127</v>
      </c>
    </row>
    <row r="4" spans="1:8" x14ac:dyDescent="0.25">
      <c r="C4" t="s">
        <v>89</v>
      </c>
      <c r="D4" s="5" t="s">
        <v>92</v>
      </c>
      <c r="E4" s="5" t="s">
        <v>92</v>
      </c>
      <c r="F4" s="18">
        <v>6.3200000000000006E-2</v>
      </c>
      <c r="G4" s="18">
        <v>2.852E-2</v>
      </c>
      <c r="H4" s="18">
        <v>9.7798999999999997E-2</v>
      </c>
    </row>
    <row r="5" spans="1:8" x14ac:dyDescent="0.25">
      <c r="C5" t="s">
        <v>90</v>
      </c>
      <c r="D5" s="5"/>
      <c r="E5" s="5"/>
      <c r="F5" s="18">
        <v>-2.4799999999999999E-2</v>
      </c>
      <c r="G5" s="18">
        <v>-4.088E-2</v>
      </c>
      <c r="H5" s="18">
        <v>-8.7320000000000002E-3</v>
      </c>
    </row>
    <row r="6" spans="1:8" x14ac:dyDescent="0.25">
      <c r="A6" t="s">
        <v>63</v>
      </c>
      <c r="C6" t="s">
        <v>96</v>
      </c>
      <c r="D6" s="5" t="s">
        <v>23</v>
      </c>
      <c r="E6" s="5" t="s">
        <v>52</v>
      </c>
      <c r="F6" s="15">
        <v>-4.1399999999999999E-2</v>
      </c>
      <c r="G6" s="15">
        <v>-0.10290000000000001</v>
      </c>
      <c r="H6" s="15">
        <v>2.0074999999999999E-2</v>
      </c>
    </row>
    <row r="7" spans="1:8" x14ac:dyDescent="0.25">
      <c r="A7" t="s">
        <v>64</v>
      </c>
      <c r="D7" s="5"/>
      <c r="E7" s="5" t="s">
        <v>53</v>
      </c>
      <c r="F7" s="15">
        <v>-3.0700000000000002E-2</v>
      </c>
      <c r="G7" s="15">
        <v>-9.2219999999999996E-2</v>
      </c>
      <c r="H7" s="15">
        <v>3.0758000000000001E-2</v>
      </c>
    </row>
    <row r="8" spans="1:8" x14ac:dyDescent="0.25">
      <c r="A8" t="s">
        <v>65</v>
      </c>
      <c r="D8" s="5"/>
      <c r="E8" s="5" t="s">
        <v>54</v>
      </c>
      <c r="F8" s="15">
        <v>-4.3900000000000002E-2</v>
      </c>
      <c r="G8" s="15">
        <v>-0.10536</v>
      </c>
      <c r="H8" s="15">
        <v>1.7621000000000001E-2</v>
      </c>
    </row>
    <row r="9" spans="1:8" x14ac:dyDescent="0.25">
      <c r="A9" t="s">
        <v>66</v>
      </c>
      <c r="D9" s="5" t="s">
        <v>94</v>
      </c>
      <c r="E9" s="5" t="s">
        <v>52</v>
      </c>
      <c r="F9" s="18">
        <v>-8.9200000000000002E-2</v>
      </c>
      <c r="G9" s="18">
        <v>-0.16037999999999999</v>
      </c>
      <c r="H9" s="18">
        <v>-1.7940000000000001E-2</v>
      </c>
    </row>
    <row r="10" spans="1:8" x14ac:dyDescent="0.25">
      <c r="A10" t="s">
        <v>67</v>
      </c>
      <c r="D10" s="5"/>
      <c r="E10" s="5" t="s">
        <v>53</v>
      </c>
      <c r="F10" s="18">
        <v>-0.14030000000000001</v>
      </c>
      <c r="G10" s="18">
        <v>-0.21393999999999999</v>
      </c>
      <c r="H10" s="18">
        <v>-6.6744999999999999E-2</v>
      </c>
    </row>
    <row r="11" spans="1:8" x14ac:dyDescent="0.25">
      <c r="A11" t="s">
        <v>68</v>
      </c>
      <c r="D11" s="5"/>
      <c r="E11" s="5" t="s">
        <v>54</v>
      </c>
      <c r="F11" s="18">
        <v>-8.3900000000000002E-2</v>
      </c>
      <c r="G11" s="18">
        <v>-0.15508</v>
      </c>
      <c r="H11" s="18">
        <v>-1.2629E-2</v>
      </c>
    </row>
    <row r="12" spans="1:8" x14ac:dyDescent="0.25">
      <c r="A12" t="s">
        <v>69</v>
      </c>
      <c r="D12" s="5" t="s">
        <v>25</v>
      </c>
      <c r="E12" s="5" t="s">
        <v>52</v>
      </c>
      <c r="F12" s="15">
        <v>-4.4900000000000002E-2</v>
      </c>
      <c r="G12" s="15">
        <v>-0.1114</v>
      </c>
      <c r="H12" s="15">
        <v>2.1687999999999999E-2</v>
      </c>
    </row>
    <row r="13" spans="1:8" x14ac:dyDescent="0.25">
      <c r="A13" t="s">
        <v>70</v>
      </c>
      <c r="D13" s="5"/>
      <c r="E13" s="5" t="s">
        <v>53</v>
      </c>
      <c r="F13" s="18">
        <v>-8.2100000000000006E-2</v>
      </c>
      <c r="G13" s="18">
        <v>-0.14863000000000001</v>
      </c>
      <c r="H13" s="18">
        <v>-1.5605000000000001E-2</v>
      </c>
    </row>
    <row r="14" spans="1:8" x14ac:dyDescent="0.25">
      <c r="A14" t="s">
        <v>71</v>
      </c>
      <c r="D14" s="5"/>
      <c r="E14" s="5" t="s">
        <v>54</v>
      </c>
      <c r="F14" s="15">
        <v>-2.0199999999999999E-2</v>
      </c>
      <c r="G14" s="15">
        <v>-8.6800000000000002E-2</v>
      </c>
      <c r="H14" s="15">
        <v>4.6351999999999997E-2</v>
      </c>
    </row>
    <row r="15" spans="1:8" x14ac:dyDescent="0.25">
      <c r="A15" t="s">
        <v>72</v>
      </c>
      <c r="C15" t="s">
        <v>98</v>
      </c>
      <c r="D15" s="5" t="s">
        <v>92</v>
      </c>
      <c r="E15" s="5" t="s">
        <v>52</v>
      </c>
      <c r="F15" s="15">
        <v>-2.2599999999999999E-2</v>
      </c>
      <c r="G15" s="15">
        <v>-6.7930000000000004E-2</v>
      </c>
      <c r="H15" s="15">
        <v>2.2641999999999999E-2</v>
      </c>
    </row>
    <row r="16" spans="1:8" x14ac:dyDescent="0.25">
      <c r="A16" t="s">
        <v>73</v>
      </c>
      <c r="D16" s="5"/>
      <c r="E16" s="5" t="s">
        <v>53</v>
      </c>
      <c r="F16" s="18">
        <v>-9.6100000000000005E-2</v>
      </c>
      <c r="G16" s="18">
        <v>-0.14141000000000001</v>
      </c>
      <c r="H16" s="18">
        <v>-5.0777999999999997E-2</v>
      </c>
    </row>
    <row r="17" spans="1:8" x14ac:dyDescent="0.25">
      <c r="A17" t="s">
        <v>74</v>
      </c>
      <c r="D17" s="5"/>
      <c r="E17" s="5" t="s">
        <v>54</v>
      </c>
      <c r="F17" s="15">
        <v>-2.8799999999999999E-2</v>
      </c>
      <c r="G17" s="15">
        <v>-7.4109999999999995E-2</v>
      </c>
      <c r="H17" s="15">
        <v>1.6476999999999999E-2</v>
      </c>
    </row>
    <row r="18" spans="1:8" x14ac:dyDescent="0.25">
      <c r="A18" t="s">
        <v>75</v>
      </c>
      <c r="C18" t="s">
        <v>100</v>
      </c>
      <c r="D18" s="5"/>
      <c r="E18" s="5" t="s">
        <v>52</v>
      </c>
      <c r="F18" s="15">
        <v>1.5800000000000002E-2</v>
      </c>
      <c r="G18" s="15">
        <v>-1.9310000000000001E-2</v>
      </c>
      <c r="H18" s="15">
        <v>5.0860000000000002E-2</v>
      </c>
    </row>
    <row r="19" spans="1:8" x14ac:dyDescent="0.25">
      <c r="A19" t="s">
        <v>76</v>
      </c>
      <c r="D19" s="5"/>
      <c r="E19" s="5" t="s">
        <v>53</v>
      </c>
      <c r="F19" s="15">
        <v>-2.5000000000000001E-2</v>
      </c>
      <c r="G19" s="15">
        <v>-6.0089999999999998E-2</v>
      </c>
      <c r="H19" s="15">
        <v>1.0161999999999999E-2</v>
      </c>
    </row>
    <row r="20" spans="1:8" x14ac:dyDescent="0.25">
      <c r="A20" t="s">
        <v>77</v>
      </c>
      <c r="D20" s="5"/>
      <c r="E20" s="5" t="s">
        <v>54</v>
      </c>
      <c r="F20" s="18">
        <v>3.2099999999999997E-2</v>
      </c>
      <c r="G20" s="18">
        <v>-3.0200000000000001E-3</v>
      </c>
      <c r="H20" s="18">
        <v>6.7180000000000004E-2</v>
      </c>
    </row>
    <row r="21" spans="1:8" x14ac:dyDescent="0.25">
      <c r="A21" t="s">
        <v>78</v>
      </c>
      <c r="C21" t="s">
        <v>99</v>
      </c>
      <c r="D21" s="5"/>
      <c r="E21" s="5" t="s">
        <v>52</v>
      </c>
      <c r="F21" s="19">
        <v>-4.7699999999999999E-2</v>
      </c>
      <c r="G21" s="19">
        <v>-9.4600000000000004E-2</v>
      </c>
      <c r="H21" s="19">
        <v>-7.76E-4</v>
      </c>
    </row>
    <row r="22" spans="1:8" x14ac:dyDescent="0.25">
      <c r="A22" t="s">
        <v>79</v>
      </c>
      <c r="D22" s="5"/>
      <c r="E22" s="5" t="s">
        <v>53</v>
      </c>
      <c r="F22" s="15">
        <v>4.1599999999999998E-2</v>
      </c>
      <c r="G22" s="15">
        <v>-5.5399999999999998E-3</v>
      </c>
      <c r="H22" s="15">
        <v>8.8803999999999994E-2</v>
      </c>
    </row>
    <row r="23" spans="1:8" x14ac:dyDescent="0.25">
      <c r="A23" t="s">
        <v>80</v>
      </c>
      <c r="D23" s="5"/>
      <c r="E23" s="5" t="s">
        <v>54</v>
      </c>
      <c r="F23" s="18">
        <v>-0.12479999999999999</v>
      </c>
      <c r="G23" s="18">
        <v>-0.17177999999999999</v>
      </c>
      <c r="H23" s="18">
        <v>-7.7821000000000001E-2</v>
      </c>
    </row>
    <row r="24" spans="1:8" x14ac:dyDescent="0.25">
      <c r="A24" t="s">
        <v>81</v>
      </c>
      <c r="C24" t="s">
        <v>95</v>
      </c>
      <c r="D24" s="5" t="s">
        <v>93</v>
      </c>
      <c r="E24" s="5" t="s">
        <v>92</v>
      </c>
      <c r="F24" s="18">
        <v>3.7499999999999999E-2</v>
      </c>
      <c r="G24" s="18">
        <v>2.6800000000000001E-3</v>
      </c>
      <c r="H24" s="18">
        <v>7.2341000000000003E-2</v>
      </c>
    </row>
    <row r="25" spans="1:8" x14ac:dyDescent="0.25">
      <c r="A25" t="s">
        <v>82</v>
      </c>
      <c r="C25" t="s">
        <v>97</v>
      </c>
      <c r="D25" s="5" t="s">
        <v>23</v>
      </c>
      <c r="E25" s="5" t="s">
        <v>92</v>
      </c>
      <c r="F25" s="18">
        <v>-4.5999999999999999E-2</v>
      </c>
      <c r="G25" s="18">
        <v>-8.43E-2</v>
      </c>
      <c r="H25" s="18">
        <v>-7.633E-3</v>
      </c>
    </row>
    <row r="26" spans="1:8" x14ac:dyDescent="0.25">
      <c r="A26" t="s">
        <v>83</v>
      </c>
      <c r="D26" s="5" t="s">
        <v>24</v>
      </c>
      <c r="E26" s="5"/>
      <c r="F26" s="15">
        <v>-5.4300000000000001E-2</v>
      </c>
      <c r="G26" s="15">
        <v>-0.1149</v>
      </c>
      <c r="H26" s="15">
        <v>6.2519999999999997E-3</v>
      </c>
    </row>
    <row r="27" spans="1:8" x14ac:dyDescent="0.25">
      <c r="A27" t="s">
        <v>84</v>
      </c>
      <c r="D27" s="5" t="s">
        <v>25</v>
      </c>
      <c r="E27" s="5"/>
      <c r="F27" s="15">
        <v>-1.95E-2</v>
      </c>
      <c r="G27" s="15">
        <v>-7.2040000000000007E-2</v>
      </c>
      <c r="H27" s="15">
        <v>3.2944000000000001E-2</v>
      </c>
    </row>
    <row r="28" spans="1:8" x14ac:dyDescent="0.25">
      <c r="A28" t="s">
        <v>85</v>
      </c>
      <c r="D28" s="5" t="s">
        <v>26</v>
      </c>
      <c r="E28" s="5"/>
      <c r="F28" s="15">
        <v>2.3199999999999998E-2</v>
      </c>
      <c r="G28" s="15">
        <v>-2.426E-2</v>
      </c>
      <c r="H28" s="15">
        <v>7.0624000000000006E-2</v>
      </c>
    </row>
    <row r="29" spans="1:8" x14ac:dyDescent="0.25">
      <c r="A29" t="s">
        <v>86</v>
      </c>
      <c r="D29" s="5" t="s">
        <v>27</v>
      </c>
      <c r="E29" s="5"/>
      <c r="F29" s="18">
        <v>-4.4400000000000002E-2</v>
      </c>
      <c r="G29" s="18">
        <v>-8.6900000000000005E-2</v>
      </c>
      <c r="H29" s="18">
        <v>-1.885E-3</v>
      </c>
    </row>
    <row r="30" spans="1:8" x14ac:dyDescent="0.25">
      <c r="A30" t="s">
        <v>87</v>
      </c>
      <c r="C30" s="6"/>
      <c r="D30" s="13" t="s">
        <v>28</v>
      </c>
      <c r="E30" s="13"/>
      <c r="F30" s="16">
        <v>1.12E-2</v>
      </c>
      <c r="G30" s="16">
        <v>-3.4619999999999998E-2</v>
      </c>
      <c r="H30" s="16">
        <v>5.7104000000000002E-2</v>
      </c>
    </row>
  </sheetData>
  <mergeCells count="1">
    <mergeCell ref="C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1-Data Summary</vt:lpstr>
      <vt:lpstr>Table 2-model AICc</vt:lpstr>
      <vt:lpstr>Table S1</vt:lpstr>
      <vt:lpstr>Table 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Becker, Benjamin H</dc:creator>
  <cp:lastModifiedBy>Becker, Benjamin H</cp:lastModifiedBy>
  <dcterms:created xsi:type="dcterms:W3CDTF">2024-08-22T15:53:25Z</dcterms:created>
  <dcterms:modified xsi:type="dcterms:W3CDTF">2024-08-30T23:36:34Z</dcterms:modified>
</cp:coreProperties>
</file>