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B2263636-AA51-4122-BB91-FFC52F37551A}" xr6:coauthVersionLast="47" xr6:coauthVersionMax="47" xr10:uidLastSave="{00000000-0000-0000-0000-000000000000}"/>
  <bookViews>
    <workbookView xWindow="-120" yWindow="-120" windowWidth="19440" windowHeight="12240" activeTab="2"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C50" i="4" l="1"/>
  <c r="C51" i="4" s="1"/>
  <c r="C52" i="4" s="1"/>
  <c r="C53" i="4" s="1"/>
  <c r="C54" i="4" s="1"/>
  <c r="C55" i="4" s="1"/>
  <c r="C56" i="4" s="1"/>
  <c r="C57" i="4" s="1"/>
  <c r="C59" i="4" s="1"/>
  <c r="C60" i="4" s="1"/>
  <c r="C61" i="4" s="1"/>
  <c r="C62" i="4" s="1"/>
  <c r="C63" i="4" s="1"/>
  <c r="C64" i="4" s="1"/>
  <c r="C49" i="4"/>
  <c r="G16" i="4"/>
  <c r="G24" i="4"/>
  <c r="G38" i="4"/>
  <c r="G6" i="4"/>
  <c r="C41" i="4"/>
  <c r="B41" i="4"/>
  <c r="C39" i="4"/>
  <c r="B39" i="4"/>
  <c r="C37" i="4"/>
  <c r="B37" i="4"/>
  <c r="F36" i="4"/>
  <c r="G36" i="4" s="1"/>
  <c r="F37" i="4"/>
  <c r="F38" i="4"/>
  <c r="F39" i="4"/>
  <c r="F40" i="4"/>
  <c r="F41" i="4"/>
  <c r="G40" i="4" s="1"/>
  <c r="F6" i="4"/>
  <c r="F7" i="4"/>
  <c r="F32" i="4"/>
  <c r="F28" i="4"/>
  <c r="G28" i="4" s="1"/>
  <c r="F29" i="4"/>
  <c r="F30" i="4"/>
  <c r="F31" i="4"/>
  <c r="G30" i="4" s="1"/>
  <c r="F33" i="4"/>
  <c r="G32" i="4" s="1"/>
  <c r="F34" i="4"/>
  <c r="G34" i="4" s="1"/>
  <c r="F35" i="4"/>
  <c r="F27" i="4"/>
  <c r="F26" i="4"/>
  <c r="G26" i="4" s="1"/>
  <c r="F5" i="4"/>
  <c r="F8" i="4"/>
  <c r="F9" i="4"/>
  <c r="G8" i="4" s="1"/>
  <c r="F10" i="4"/>
  <c r="G10" i="4" s="1"/>
  <c r="F11" i="4"/>
  <c r="F12" i="4"/>
  <c r="G12" i="4" s="1"/>
  <c r="F13" i="4"/>
  <c r="F14" i="4"/>
  <c r="G14" i="4" s="1"/>
  <c r="F15" i="4"/>
  <c r="F16" i="4"/>
  <c r="F17" i="4"/>
  <c r="F18" i="4"/>
  <c r="G18" i="4" s="1"/>
  <c r="F19" i="4"/>
  <c r="F20" i="4"/>
  <c r="G20" i="4" s="1"/>
  <c r="F21" i="4"/>
  <c r="F22" i="4"/>
  <c r="G22" i="4" s="1"/>
  <c r="F23" i="4"/>
  <c r="F24" i="4"/>
  <c r="F25" i="4"/>
  <c r="M138" i="2"/>
  <c r="M139" i="1"/>
  <c r="M140" i="1" s="1"/>
  <c r="M138" i="1"/>
  <c r="D5" i="2"/>
  <c r="D4" i="2" s="1"/>
  <c r="D3" i="2" s="1"/>
  <c r="D2" i="2" s="1"/>
  <c r="D5" i="1"/>
  <c r="D4" i="1" s="1"/>
  <c r="D3" i="1" s="1"/>
  <c r="D2" i="1" s="1"/>
  <c r="U62" i="2"/>
  <c r="F4" i="4"/>
  <c r="M141" i="1" l="1"/>
  <c r="G4" i="4"/>
  <c r="M139" i="2"/>
  <c r="M140" i="2" s="1"/>
  <c r="M1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D5"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5E04A372-87BE-4223-A0FA-8FAF10F3A015}">
      <text>
        <r>
          <rPr>
            <b/>
            <sz val="9"/>
            <color indexed="81"/>
            <rFont val="Tahoma"/>
            <family val="2"/>
          </rPr>
          <t>Francisco Yorio:</t>
        </r>
        <r>
          <rPr>
            <sz val="9"/>
            <color indexed="81"/>
            <rFont val="Tahoma"/>
            <family val="2"/>
          </rPr>
          <t xml:space="preserve">
Patricio Aylwin
</t>
        </r>
      </text>
    </comment>
    <comment ref="R20"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F5255B63-D5B9-49F3-B78B-20FF8BD57ACE}">
      <text>
        <r>
          <rPr>
            <b/>
            <sz val="9"/>
            <color indexed="81"/>
            <rFont val="Tahoma"/>
            <family val="2"/>
          </rPr>
          <t>Francisco Yorio:</t>
        </r>
        <r>
          <rPr>
            <sz val="9"/>
            <color indexed="81"/>
            <rFont val="Tahoma"/>
            <family val="2"/>
          </rPr>
          <t xml:space="preserve">
Eduardo Frei
</t>
        </r>
      </text>
    </comment>
    <comment ref="D45"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145636F7-1476-4930-840E-7229CBDCC7C1}">
      <text>
        <r>
          <rPr>
            <b/>
            <sz val="9"/>
            <color indexed="81"/>
            <rFont val="Tahoma"/>
            <family val="2"/>
          </rPr>
          <t>Francisco Yorio:</t>
        </r>
        <r>
          <rPr>
            <sz val="9"/>
            <color indexed="81"/>
            <rFont val="Tahoma"/>
            <family val="2"/>
          </rPr>
          <t xml:space="preserve">
Ricardo Lagos
</t>
        </r>
      </text>
    </comment>
    <comment ref="Q83" authorId="0" shapeId="0" xr:uid="{B605E624-9536-40AA-AD7E-384ED665810B}">
      <text>
        <r>
          <rPr>
            <b/>
            <sz val="9"/>
            <color indexed="81"/>
            <rFont val="Tahoma"/>
            <family val="2"/>
          </rPr>
          <t>Francisco Yorio:</t>
        </r>
        <r>
          <rPr>
            <sz val="9"/>
            <color indexed="81"/>
            <rFont val="Tahoma"/>
            <family val="2"/>
          </rPr>
          <t xml:space="preserve">
Michelle Bachelet
</t>
        </r>
      </text>
    </comment>
    <comment ref="R93"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9181BA3C-4CF4-45C6-988B-51CDC9DAA0ED}">
      <text>
        <r>
          <rPr>
            <b/>
            <sz val="9"/>
            <color indexed="81"/>
            <rFont val="Tahoma"/>
            <family val="2"/>
          </rPr>
          <t>Francisco Yorio:</t>
        </r>
        <r>
          <rPr>
            <sz val="9"/>
            <color indexed="81"/>
            <rFont val="Tahoma"/>
            <family val="2"/>
          </rPr>
          <t xml:space="preserve">
Sebastian Piñera
</t>
        </r>
      </text>
    </comment>
    <comment ref="R137"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D5"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93F0F72E-4424-4EFD-8B0A-0F165D5A28CD}">
      <text>
        <r>
          <rPr>
            <b/>
            <sz val="9"/>
            <color indexed="81"/>
            <rFont val="Tahoma"/>
            <family val="2"/>
          </rPr>
          <t>Francisco Yorio:</t>
        </r>
        <r>
          <rPr>
            <sz val="9"/>
            <color indexed="81"/>
            <rFont val="Tahoma"/>
            <family val="2"/>
          </rPr>
          <t xml:space="preserve">
Patricio Aylwin
</t>
        </r>
      </text>
    </comment>
    <comment ref="R20"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AA93CF94-1886-4E59-A2D9-C41B82AF628C}">
      <text>
        <r>
          <rPr>
            <b/>
            <sz val="9"/>
            <color indexed="81"/>
            <rFont val="Tahoma"/>
            <family val="2"/>
          </rPr>
          <t>Francisco Yorio:</t>
        </r>
        <r>
          <rPr>
            <sz val="9"/>
            <color indexed="81"/>
            <rFont val="Tahoma"/>
            <family val="2"/>
          </rPr>
          <t xml:space="preserve">
Eduardo Frei
</t>
        </r>
      </text>
    </comment>
    <comment ref="D45"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97D1C258-E679-42C9-934F-70FE73713573}">
      <text>
        <r>
          <rPr>
            <b/>
            <sz val="9"/>
            <color indexed="81"/>
            <rFont val="Tahoma"/>
            <family val="2"/>
          </rPr>
          <t>Francisco Yorio:</t>
        </r>
        <r>
          <rPr>
            <sz val="9"/>
            <color indexed="81"/>
            <rFont val="Tahoma"/>
            <family val="2"/>
          </rPr>
          <t xml:space="preserve">
Ricardo Lagos
</t>
        </r>
      </text>
    </comment>
    <comment ref="Q83" authorId="0" shapeId="0" xr:uid="{FE99B5BC-D1E5-47B1-A4BD-C90563F18AE1}">
      <text>
        <r>
          <rPr>
            <b/>
            <sz val="9"/>
            <color indexed="81"/>
            <rFont val="Tahoma"/>
            <family val="2"/>
          </rPr>
          <t>Francisco Yorio:</t>
        </r>
        <r>
          <rPr>
            <sz val="9"/>
            <color indexed="81"/>
            <rFont val="Tahoma"/>
            <family val="2"/>
          </rPr>
          <t xml:space="preserve">
Michelle Bachelet
</t>
        </r>
      </text>
    </comment>
    <comment ref="R93"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45456436-FBE9-44C0-A460-B9A93EF833DB}">
      <text>
        <r>
          <rPr>
            <b/>
            <sz val="9"/>
            <color indexed="81"/>
            <rFont val="Tahoma"/>
            <family val="2"/>
          </rPr>
          <t>Francisco Yorio:</t>
        </r>
        <r>
          <rPr>
            <sz val="9"/>
            <color indexed="81"/>
            <rFont val="Tahoma"/>
            <family val="2"/>
          </rPr>
          <t xml:space="preserve">
Sebastian Piñera
</t>
        </r>
      </text>
    </comment>
    <comment ref="R137"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C5"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19" authorId="0" shapeId="0" xr:uid="{A3B6BB13-5396-47F6-84A2-D30DD961A9B8}">
      <text>
        <r>
          <rPr>
            <b/>
            <sz val="9"/>
            <color indexed="81"/>
            <rFont val="Tahoma"/>
            <family val="2"/>
          </rPr>
          <t>Francisco Yorio:</t>
        </r>
        <r>
          <rPr>
            <sz val="9"/>
            <color indexed="81"/>
            <rFont val="Tahoma"/>
            <family val="2"/>
          </rPr>
          <t xml:space="preserve">
Patricio Aylwin
</t>
        </r>
      </text>
    </comment>
    <comment ref="Q20"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5" authorId="0" shapeId="0" xr:uid="{76BC7487-9A48-4C52-B8B0-69AB92D68B2B}">
      <text>
        <r>
          <rPr>
            <b/>
            <sz val="9"/>
            <color indexed="81"/>
            <rFont val="Tahoma"/>
            <family val="2"/>
          </rPr>
          <t>Francisco Yorio:</t>
        </r>
        <r>
          <rPr>
            <sz val="9"/>
            <color indexed="81"/>
            <rFont val="Tahoma"/>
            <family val="2"/>
          </rPr>
          <t xml:space="preserve">
Eduardo Frei
</t>
        </r>
      </text>
    </comment>
    <comment ref="C45"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0"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59" authorId="0" shapeId="0" xr:uid="{1E410523-5C33-4085-AFD7-9F3920FB5B93}">
      <text>
        <r>
          <rPr>
            <b/>
            <sz val="9"/>
            <color indexed="81"/>
            <rFont val="Tahoma"/>
            <family val="2"/>
          </rPr>
          <t>Francisco Yorio:</t>
        </r>
        <r>
          <rPr>
            <sz val="9"/>
            <color indexed="81"/>
            <rFont val="Tahoma"/>
            <family val="2"/>
          </rPr>
          <t xml:space="preserve">
Ricardo Lagos
</t>
        </r>
      </text>
    </comment>
    <comment ref="P83" authorId="0" shapeId="0" xr:uid="{D2ABAB3F-FED7-4E70-BBB4-1968A5988DBD}">
      <text>
        <r>
          <rPr>
            <b/>
            <sz val="9"/>
            <color indexed="81"/>
            <rFont val="Tahoma"/>
            <family val="2"/>
          </rPr>
          <t>Francisco Yorio:</t>
        </r>
        <r>
          <rPr>
            <sz val="9"/>
            <color indexed="81"/>
            <rFont val="Tahoma"/>
            <family val="2"/>
          </rPr>
          <t xml:space="preserve">
Michelle Bachelet
</t>
        </r>
      </text>
    </comment>
    <comment ref="Q93"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99" authorId="0" shapeId="0" xr:uid="{A140EF84-29D2-4888-9CE5-3B5704BDF06B}">
      <text>
        <r>
          <rPr>
            <b/>
            <sz val="9"/>
            <color indexed="81"/>
            <rFont val="Tahoma"/>
            <family val="2"/>
          </rPr>
          <t>Francisco Yorio:</t>
        </r>
        <r>
          <rPr>
            <sz val="9"/>
            <color indexed="81"/>
            <rFont val="Tahoma"/>
            <family val="2"/>
          </rPr>
          <t xml:space="preserve">
Sebastian Piñera
</t>
        </r>
      </text>
    </comment>
    <comment ref="Q137"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5"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5"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<sst xmlns="http://schemas.openxmlformats.org/spreadsheetml/2006/main" count="169" uniqueCount="77">
  <si>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</si>
  <si>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</si>
  <si>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</si>
  <si>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</si>
  <si>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</si>
  <si>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</si>
  <si>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</si>
  <si>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</si>
  <si>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</si>
  <si>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</si>
  <si>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</si>
  <si>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</si>
  <si>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</si>
  <si>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</si>
  <si>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</si>
  <si>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</si>
  <si>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</si>
  <si>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</si>
  <si>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</si>
  <si>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</si>
  <si>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</si>
  <si>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</si>
  <si>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</si>
  <si>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</si>
  <si>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</si>
  <si>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</si>
  <si>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</si>
  <si>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</si>
  <si>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</si>
  <si>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</si>
  <si>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</si>
  <si>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</si>
  <si>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</si>
  <si>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</si>
  <si>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</si>
  <si>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</si>
  <si>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</si>
  <si>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</si>
  <si>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</si>
  <si>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</si>
  <si>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</si>
  <si>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</si>
  <si>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</si>
  <si>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</si>
  <si>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</si>
  <si>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</si>
  <si>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Tipo de Gobierno</t>
  </si>
  <si>
    <t>Tasa de desempleo</t>
  </si>
  <si>
    <t>PIB manufacturero</t>
  </si>
  <si>
    <t>PIB servicios</t>
  </si>
  <si>
    <t>PIB minero</t>
  </si>
  <si>
    <t>Valor Añadido Manufacturas</t>
  </si>
  <si>
    <t>Precio del Cobre diff2</t>
  </si>
  <si>
    <t>Valor Añadido Manufacturas diff2</t>
  </si>
  <si>
    <t>Valor Añadido Minería</t>
  </si>
  <si>
    <t>Valor añadido Manufacturas</t>
  </si>
  <si>
    <t>Dólar Observado</t>
  </si>
  <si>
    <t>Dólar Observado diff2</t>
  </si>
  <si>
    <t>Valor Añadido Servicios</t>
  </si>
  <si>
    <t>Variable</t>
  </si>
  <si>
    <t>Diferencias requeridas</t>
  </si>
  <si>
    <t>Crisis Esconómica</t>
  </si>
  <si>
    <t>IPC Acumulado</t>
  </si>
  <si>
    <t>Tasa de Captación</t>
  </si>
  <si>
    <t>Tasa de Colocación</t>
  </si>
  <si>
    <t>Tasa de Desempleo</t>
  </si>
  <si>
    <t>PIB Manufacturero</t>
  </si>
  <si>
    <t>PIB de Servicios</t>
  </si>
  <si>
    <t>PIB Minero</t>
  </si>
  <si>
    <t>Valor Añadido de Manufacturas</t>
  </si>
  <si>
    <t>Valor Añadido de Servicios</t>
  </si>
  <si>
    <t>Valor Añadido de Minería</t>
  </si>
  <si>
    <t>Tendencia Política del Gobierno</t>
  </si>
  <si>
    <t>I[1]</t>
  </si>
  <si>
    <t>I[2]</t>
  </si>
  <si>
    <t>Test ndiffs (kpps, adf, pp)</t>
  </si>
  <si>
    <t>Pruebas de Raíz Unitaria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</si>
</sst>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
    <numFmt numFmtId="166" formatCode="0.000000"/>
  </numFmts>
  <fonts count="18"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9"/>
      <color rgb="FFC00000"/>
      <name val="Calibri"/>
      <family val="2"/>
    </font>
    <font>
      <sz val="11"/>
      <name val="Calibri"/>
      <family val="2"/>
    </font>
  </fonts>
  <fills count="13">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3" fontId="13" fillId="0" borderId="0" applyFont="0" applyFill="0" applyBorder="0" applyAlignment="0" applyProtection="0"/>
  </cellStyleXfs>
  <cellXfs count="117">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4" xfId="0" applyFont="1" applyFill="1" applyBorder="1" applyAlignment="1">
      <alignment horizontal="center"/>
    </xf>
    <xf numFmtId="0" fontId="0" fillId="0" borderId="4" xfId="0" applyFont="1" applyBorder="1" applyAlignment="1">
      <alignment horizontal="center"/>
    </xf>
    <xf numFmtId="0" fontId="11" fillId="0" borderId="0" xfId="0" applyFont="1" applyAlignment="1"/>
    <xf numFmtId="0" fontId="0" fillId="0" borderId="0" xfId="0" applyNumberFormat="1" applyFont="1" applyAlignment="1"/>
    <xf numFmtId="0" fontId="0" fillId="0" borderId="0" xfId="0"/>
    <xf numFmtId="4" fontId="10"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2" fillId="3" borderId="4" xfId="0" applyNumberFormat="1" applyFont="1" applyFill="1" applyBorder="1" applyAlignment="1">
      <alignment horizontal="center"/>
    </xf>
    <xf numFmtId="4" fontId="10"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0" fontId="5" fillId="0" borderId="4" xfId="0" applyFont="1" applyBorder="1" applyAlignment="1">
      <alignment horizontal="center" wrapText="1"/>
    </xf>
    <xf numFmtId="4" fontId="14" fillId="0" borderId="4" xfId="1" applyNumberFormat="1" applyFont="1" applyBorder="1" applyAlignment="1">
      <alignment horizontal="center"/>
    </xf>
    <xf numFmtId="4" fontId="15" fillId="0" borderId="13" xfId="0" applyNumberFormat="1" applyFont="1" applyBorder="1" applyAlignment="1">
      <alignment horizontal="center" vertical="center"/>
    </xf>
    <xf numFmtId="0" fontId="6" fillId="3" borderId="4" xfId="0" applyFont="1" applyFill="1" applyBorder="1" applyAlignment="1">
      <alignment horizontal="center"/>
    </xf>
    <xf numFmtId="4" fontId="1" fillId="0" borderId="4" xfId="1" applyNumberFormat="1" applyFont="1" applyBorder="1" applyAlignment="1">
      <alignment horizontal="center"/>
    </xf>
    <xf numFmtId="4" fontId="11" fillId="0" borderId="13" xfId="0" applyNumberFormat="1" applyFont="1" applyBorder="1" applyAlignment="1">
      <alignment horizontal="center" vertical="center"/>
    </xf>
    <xf numFmtId="165" fontId="10"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3" fontId="0" fillId="5" borderId="4" xfId="0" applyNumberFormat="1" applyFont="1" applyFill="1" applyBorder="1" applyAlignment="1">
      <alignment horizontal="center" vertical="center"/>
    </xf>
    <xf numFmtId="3" fontId="10"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5" fillId="0" borderId="13" xfId="0" applyFont="1" applyBorder="1" applyAlignment="1">
      <alignment horizontal="center" vertical="center"/>
    </xf>
    <xf numFmtId="3" fontId="15" fillId="0" borderId="13" xfId="0" applyNumberFormat="1" applyFont="1" applyBorder="1" applyAlignment="1">
      <alignment horizontal="center" vertical="center"/>
    </xf>
    <xf numFmtId="3" fontId="7"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4" fillId="0" borderId="4" xfId="1" applyFont="1" applyBorder="1" applyAlignment="1">
      <alignment horizontal="center" vertical="center"/>
    </xf>
    <xf numFmtId="165" fontId="0" fillId="0" borderId="4" xfId="0" applyNumberFormat="1" applyBorder="1" applyAlignment="1">
      <alignment horizontal="center" vertical="center"/>
    </xf>
    <xf numFmtId="0" fontId="6" fillId="3" borderId="4" xfId="0" applyFont="1" applyFill="1" applyBorder="1" applyAlignment="1">
      <alignment horizontal="center" vertical="center"/>
    </xf>
    <xf numFmtId="43" fontId="1" fillId="0" borderId="4" xfId="1" applyFont="1" applyBorder="1" applyAlignment="1">
      <alignment horizontal="center" vertical="center"/>
    </xf>
    <xf numFmtId="3" fontId="10"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1" fillId="0" borderId="14" xfId="0" applyNumberFormat="1" applyFont="1" applyBorder="1" applyAlignment="1">
      <alignment horizontal="center" vertical="center"/>
    </xf>
    <xf numFmtId="4" fontId="10"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12" fillId="3" borderId="4" xfId="0" applyNumberFormat="1" applyFont="1" applyFill="1" applyBorder="1" applyAlignment="1">
      <alignment horizontal="center" vertical="center"/>
    </xf>
    <xf numFmtId="4" fontId="14"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1" fillId="8" borderId="4" xfId="0" applyFont="1" applyFill="1" applyBorder="1" applyAlignment="1"/>
    <xf numFmtId="0" fontId="0" fillId="8" borderId="4" xfId="0" applyFont="1" applyFill="1" applyBorder="1" applyAlignment="1">
      <alignment horizontal="center"/>
    </xf>
    <xf numFmtId="0" fontId="0" fillId="0" borderId="0" xfId="0" applyFont="1" applyAlignment="1">
      <alignment horizontal="right"/>
    </xf>
    <xf numFmtId="0" fontId="11" fillId="0" borderId="0" xfId="0" applyFont="1" applyAlignment="1">
      <alignment horizontal="right"/>
    </xf>
    <xf numFmtId="3" fontId="17" fillId="0" borderId="4" xfId="0" applyNumberFormat="1" applyFont="1" applyBorder="1" applyAlignment="1">
      <alignment horizontal="center" vertical="center"/>
    </xf>
    <xf numFmtId="0" fontId="11"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0" fillId="8" borderId="4" xfId="0" applyFont="1" applyFill="1" applyBorder="1" applyAlignment="1">
      <alignment horizontal="center"/>
    </xf>
    <xf numFmtId="4" fontId="17" fillId="0" borderId="4" xfId="0" applyNumberFormat="1" applyFont="1" applyBorder="1" applyAlignment="1">
      <alignment horizontal="center" vertical="center"/>
    </xf>
    <xf numFmtId="0" fontId="0" fillId="0" borderId="0" xfId="0" applyFont="1" applyAlignment="1">
      <alignment horizontal="center"/>
    </xf>
    <xf numFmtId="0" fontId="0" fillId="9" borderId="0" xfId="0" applyFont="1" applyFill="1" applyAlignment="1">
      <alignment horizontal="right"/>
    </xf>
    <xf numFmtId="0" fontId="11" fillId="9" borderId="4" xfId="0" applyFont="1" applyFill="1" applyBorder="1" applyAlignment="1"/>
    <xf numFmtId="0" fontId="0" fillId="9" borderId="4" xfId="0" applyFont="1" applyFill="1" applyBorder="1" applyAlignment="1">
      <alignment horizontal="center"/>
    </xf>
    <xf numFmtId="0" fontId="10" fillId="9" borderId="4" xfId="0" applyFont="1" applyFill="1" applyBorder="1" applyAlignment="1">
      <alignment horizontal="center"/>
    </xf>
    <xf numFmtId="0" fontId="0" fillId="9" borderId="0" xfId="0" applyFont="1" applyFill="1" applyAlignment="1"/>
    <xf numFmtId="0" fontId="17" fillId="8" borderId="4" xfId="0" applyFont="1" applyFill="1" applyBorder="1" applyAlignment="1"/>
    <xf numFmtId="0" fontId="17" fillId="8" borderId="4" xfId="0" applyFont="1" applyFill="1" applyBorder="1" applyAlignment="1">
      <alignment horizontal="center"/>
    </xf>
    <xf numFmtId="0" fontId="11" fillId="9" borderId="0" xfId="0" applyFont="1" applyFill="1" applyAlignment="1">
      <alignment horizontal="right"/>
    </xf>
    <xf numFmtId="0" fontId="0" fillId="9" borderId="4" xfId="0" applyFont="1" applyFill="1" applyBorder="1" applyAlignment="1"/>
    <xf numFmtId="0" fontId="17" fillId="4" borderId="0" xfId="0" applyFont="1" applyFill="1" applyAlignment="1"/>
    <xf numFmtId="0" fontId="0" fillId="4" borderId="0" xfId="0" applyFont="1" applyFill="1" applyAlignment="1"/>
    <xf numFmtId="0" fontId="10" fillId="0" borderId="4" xfId="0" applyFont="1" applyFill="1" applyBorder="1" applyAlignment="1">
      <alignment horizontal="center"/>
    </xf>
    <xf numFmtId="0" fontId="11" fillId="9" borderId="4" xfId="0" applyFont="1" applyFill="1" applyBorder="1" applyAlignment="1">
      <alignment horizontal="center"/>
    </xf>
    <xf numFmtId="166" fontId="0" fillId="8" borderId="4" xfId="0" applyNumberFormat="1" applyFont="1" applyFill="1" applyBorder="1" applyAlignment="1">
      <alignment horizontal="center"/>
    </xf>
    <xf numFmtId="166" fontId="0" fillId="9" borderId="4" xfId="0" applyNumberFormat="1" applyFont="1" applyFill="1" applyBorder="1" applyAlignment="1">
      <alignment horizontal="center"/>
    </xf>
    <xf numFmtId="166" fontId="0" fillId="0" borderId="4" xfId="0" applyNumberFormat="1" applyFont="1" applyBorder="1" applyAlignment="1">
      <alignment horizontal="center"/>
    </xf>
    <xf numFmtId="166" fontId="17" fillId="8" borderId="4" xfId="0" applyNumberFormat="1" applyFont="1" applyFill="1" applyBorder="1" applyAlignment="1">
      <alignment horizontal="center"/>
    </xf>
    <xf numFmtId="166" fontId="11" fillId="0" borderId="4" xfId="0" applyNumberFormat="1" applyFont="1" applyBorder="1" applyAlignment="1">
      <alignment horizontal="center"/>
    </xf>
    <xf numFmtId="0" fontId="11" fillId="4" borderId="0" xfId="0" applyFont="1" applyFill="1" applyAlignment="1">
      <alignment horizontal="right"/>
    </xf>
    <xf numFmtId="0" fontId="11" fillId="6" borderId="4" xfId="0" applyFont="1" applyFill="1" applyBorder="1" applyAlignment="1">
      <alignment horizontal="center"/>
    </xf>
    <xf numFmtId="4" fontId="17" fillId="0" borderId="13" xfId="0" applyNumberFormat="1" applyFont="1" applyBorder="1" applyAlignment="1">
      <alignment horizontal="center" vertical="center"/>
    </xf>
    <xf numFmtId="4" fontId="17" fillId="0" borderId="11" xfId="0" applyNumberFormat="1" applyFont="1" applyBorder="1" applyAlignment="1">
      <alignment horizontal="center" vertical="center"/>
    </xf>
    <xf numFmtId="0" fontId="11" fillId="10" borderId="18" xfId="0" applyFont="1" applyFill="1" applyBorder="1" applyAlignment="1">
      <alignment horizontal="center"/>
    </xf>
    <xf numFmtId="0" fontId="11" fillId="10" borderId="19" xfId="0" applyFont="1" applyFill="1" applyBorder="1" applyAlignment="1">
      <alignment horizontal="center"/>
    </xf>
    <xf numFmtId="0" fontId="11" fillId="11" borderId="18" xfId="0" applyFont="1" applyFill="1" applyBorder="1" applyAlignment="1">
      <alignment horizontal="center"/>
    </xf>
    <xf numFmtId="0" fontId="11" fillId="11" borderId="19" xfId="0" applyFont="1" applyFill="1" applyBorder="1" applyAlignment="1">
      <alignment horizontal="center"/>
    </xf>
    <xf numFmtId="0" fontId="11" fillId="0" borderId="16" xfId="0" applyFont="1" applyBorder="1" applyAlignment="1">
      <alignment horizontal="center"/>
    </xf>
    <xf numFmtId="0" fontId="11" fillId="0" borderId="17"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0" fillId="0" borderId="9" xfId="0" applyFont="1" applyBorder="1" applyAlignment="1">
      <alignment horizontal="center"/>
    </xf>
    <xf numFmtId="0" fontId="11" fillId="0" borderId="10" xfId="0" applyFont="1" applyBorder="1" applyAlignment="1">
      <alignment horizontal="center"/>
    </xf>
    <xf numFmtId="0" fontId="11" fillId="0" borderId="12" xfId="0" applyFont="1" applyBorder="1" applyAlignment="1">
      <alignment horizontal="center"/>
    </xf>
    <xf numFmtId="0" fontId="11" fillId="12" borderId="18" xfId="0" applyFont="1" applyFill="1" applyBorder="1" applyAlignment="1">
      <alignment horizontal="center"/>
    </xf>
    <xf numFmtId="0" fontId="11" fillId="12" borderId="19" xfId="0" applyFont="1"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DATOS_NOMBRESLARGOS!$A$6:$A$141</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DATOS!$G$2:$G$141</c:f>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DATOS!$D$2:$D$141</c15:sqref>
                        </c15:formulaRef>
                      </c:ext>
                    </c:extLst>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DATOS!$G$2:$G$141</c15:sqref>
                        </c15:formulaRef>
                      </c:ext>
                    </c:extLst>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0</xdr:rowOff>
    </xdr:from>
    <xdr:to>
      <xdr:col>24</xdr:col>
      <xdr:colOff>769547</xdr:colOff>
      <xdr:row>11</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1</xdr:row>
      <xdr:rowOff>71437</xdr:rowOff>
    </xdr:from>
    <xdr:to>
      <xdr:col>28</xdr:col>
      <xdr:colOff>247650</xdr:colOff>
      <xdr:row>15</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2</xdr:row>
      <xdr:rowOff>64419</xdr:rowOff>
    </xdr:from>
    <xdr:to>
      <xdr:col>35</xdr:col>
      <xdr:colOff>481765</xdr:colOff>
      <xdr:row>16</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zoomScaleNormal="100" workbookViewId="0">
      <selection activeCell="A2" sqref="A2:XFD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2" t="s">
        <v>2</v>
      </c>
      <c r="D1" s="15" t="s">
        <v>3</v>
      </c>
      <c r="E1" s="33" t="s">
        <v>14</v>
      </c>
      <c r="F1" s="33" t="s">
        <v>13</v>
      </c>
      <c r="G1" s="16" t="s">
        <v>4</v>
      </c>
      <c r="H1" s="33" t="s">
        <v>29</v>
      </c>
      <c r="I1" s="15" t="s">
        <v>33</v>
      </c>
      <c r="J1" s="14" t="s">
        <v>5</v>
      </c>
      <c r="K1" s="14" t="s">
        <v>40</v>
      </c>
      <c r="L1" s="14" t="s">
        <v>41</v>
      </c>
      <c r="M1" s="14" t="s">
        <v>42</v>
      </c>
      <c r="N1" s="14" t="s">
        <v>30</v>
      </c>
      <c r="O1" s="14" t="s">
        <v>31</v>
      </c>
      <c r="P1" s="14" t="s">
        <v>32</v>
      </c>
      <c r="Q1" s="14" t="s">
        <v>39</v>
      </c>
      <c r="R1" s="14" t="s">
        <v>16</v>
      </c>
    </row>
    <row r="2" spans="1:27" x14ac:dyDescent="0.25">
      <c r="A2" s="43">
        <v>31413</v>
      </c>
      <c r="B2" s="47">
        <v>99.905171929999995</v>
      </c>
      <c r="C2" s="44">
        <v>186.85</v>
      </c>
      <c r="D2" s="45">
        <f>TREND(D3:$D$17, E3:$E$17, E2, 0)</f>
        <v>4.5737028350296489</v>
      </c>
      <c r="E2" s="23">
        <v>20.239999999999998</v>
      </c>
      <c r="F2" s="23">
        <v>27.6</v>
      </c>
      <c r="G2" s="46">
        <v>1.7</v>
      </c>
      <c r="H2" s="23">
        <v>24.43</v>
      </c>
      <c r="I2" s="48">
        <v>13.45</v>
      </c>
      <c r="J2" s="23">
        <v>0.64500000000000002</v>
      </c>
      <c r="K2" s="49">
        <v>684.21273438043261</v>
      </c>
      <c r="L2" s="37">
        <v>1827.141112330776</v>
      </c>
      <c r="M2" s="38">
        <v>263.45571593875911</v>
      </c>
      <c r="N2" s="50">
        <v>4.4816076198288899</v>
      </c>
      <c r="O2" s="50">
        <v>12.9111974180709</v>
      </c>
      <c r="P2" s="26">
        <v>2.4792725545910699</v>
      </c>
      <c r="Q2" s="36">
        <v>1</v>
      </c>
      <c r="R2" s="74">
        <v>0</v>
      </c>
    </row>
    <row r="3" spans="1:27" x14ac:dyDescent="0.25">
      <c r="A3" s="43">
        <v>31503</v>
      </c>
      <c r="B3" s="47">
        <v>98.161851126666704</v>
      </c>
      <c r="C3" s="44">
        <v>188.67</v>
      </c>
      <c r="D3" s="45">
        <f>TREND(D4:$D$17, E4:$E$17, E3, 0)</f>
        <v>3.7240426245695954</v>
      </c>
      <c r="E3" s="23">
        <v>16.48</v>
      </c>
      <c r="F3" s="23">
        <v>22.68</v>
      </c>
      <c r="G3" s="46">
        <v>1.13333333333333</v>
      </c>
      <c r="H3" s="23">
        <v>19.899999999999999</v>
      </c>
      <c r="I3" s="48">
        <v>12.59</v>
      </c>
      <c r="J3" s="23">
        <v>0.64433333333333298</v>
      </c>
      <c r="K3" s="49">
        <v>779.0746873174221</v>
      </c>
      <c r="L3" s="37">
        <v>1984.4818173590468</v>
      </c>
      <c r="M3" s="38">
        <v>280.93211148706115</v>
      </c>
      <c r="N3" s="50">
        <v>4.4874194249101302</v>
      </c>
      <c r="O3" s="50">
        <v>12.9250325559287</v>
      </c>
      <c r="P3" s="26">
        <v>2.50050344769349</v>
      </c>
      <c r="Q3" s="36">
        <v>1</v>
      </c>
      <c r="R3" s="36">
        <v>0</v>
      </c>
    </row>
    <row r="4" spans="1:27" x14ac:dyDescent="0.25">
      <c r="A4" s="43">
        <v>31594</v>
      </c>
      <c r="B4" s="47">
        <v>101.01772131</v>
      </c>
      <c r="C4" s="44">
        <v>194.12</v>
      </c>
      <c r="D4" s="45">
        <f>TREND(D5:$D$17, E5:$E$17, E4, 0)</f>
        <v>3.1636284432023265</v>
      </c>
      <c r="E4" s="23">
        <v>14</v>
      </c>
      <c r="F4" s="23">
        <v>20</v>
      </c>
      <c r="G4" s="46">
        <v>1.0333333333333301</v>
      </c>
      <c r="H4" s="23">
        <v>17.13</v>
      </c>
      <c r="I4" s="48">
        <v>12.25</v>
      </c>
      <c r="J4" s="23">
        <v>0.60333333333333306</v>
      </c>
      <c r="K4" s="49">
        <v>786.40055466661499</v>
      </c>
      <c r="L4" s="37">
        <v>1970.4408959657064</v>
      </c>
      <c r="M4" s="38">
        <v>273.79561231880257</v>
      </c>
      <c r="N4" s="50">
        <v>4.4638488852317302</v>
      </c>
      <c r="O4" s="50">
        <v>12.911323916925401</v>
      </c>
      <c r="P4" s="26">
        <v>2.5108332301207201</v>
      </c>
      <c r="Q4" s="36">
        <v>1</v>
      </c>
      <c r="R4" s="36">
        <v>0</v>
      </c>
      <c r="AA4" s="13">
        <v>19.361324855750038</v>
      </c>
    </row>
    <row r="5" spans="1:27" x14ac:dyDescent="0.25">
      <c r="A5" s="43">
        <v>31686</v>
      </c>
      <c r="B5" s="47">
        <v>101.018123033333</v>
      </c>
      <c r="C5" s="44">
        <v>201.69</v>
      </c>
      <c r="D5" s="45">
        <f>TREND(D6:$D$17, E6:$E$17, E5, 0)</f>
        <v>4.3567683132100612</v>
      </c>
      <c r="E5" s="23">
        <v>19.28</v>
      </c>
      <c r="F5" s="23">
        <v>23.96</v>
      </c>
      <c r="G5" s="46">
        <v>1.4666666666666699</v>
      </c>
      <c r="H5" s="23">
        <v>17.27</v>
      </c>
      <c r="I5" s="48">
        <v>11.21</v>
      </c>
      <c r="J5" s="23">
        <v>0.59666666666666701</v>
      </c>
      <c r="K5" s="49">
        <v>830.35110709074672</v>
      </c>
      <c r="L5" s="37">
        <v>2110.4125064367627</v>
      </c>
      <c r="M5" s="38">
        <v>276.57524297409469</v>
      </c>
      <c r="N5" s="50">
        <v>4.4348531266619498</v>
      </c>
      <c r="O5" s="50">
        <v>12.911031471946901</v>
      </c>
      <c r="P5" s="26">
        <v>2.5366222120604198</v>
      </c>
      <c r="Q5" s="36">
        <v>1</v>
      </c>
      <c r="R5" s="36">
        <v>0</v>
      </c>
    </row>
    <row r="6" spans="1:27" x14ac:dyDescent="0.25">
      <c r="A6" s="43">
        <v>31778</v>
      </c>
      <c r="B6" s="47">
        <v>101.77643853333301</v>
      </c>
      <c r="C6" s="44">
        <v>206.15</v>
      </c>
      <c r="D6" s="51">
        <v>3.54</v>
      </c>
      <c r="E6" s="23">
        <v>22.88</v>
      </c>
      <c r="F6" s="23">
        <v>28.32</v>
      </c>
      <c r="G6" s="46">
        <v>1.7666666666666699</v>
      </c>
      <c r="H6" s="23">
        <v>17.27</v>
      </c>
      <c r="I6" s="48">
        <v>10.32</v>
      </c>
      <c r="J6" s="23">
        <v>0.63333333333333297</v>
      </c>
      <c r="K6" s="49">
        <v>756.31164412550959</v>
      </c>
      <c r="L6" s="37">
        <v>2036.8610763450461</v>
      </c>
      <c r="M6" s="38">
        <v>262.59476117688149</v>
      </c>
      <c r="N6" s="50">
        <v>4.3705988627260499</v>
      </c>
      <c r="O6" s="50">
        <v>12.877890572526701</v>
      </c>
      <c r="P6" s="26">
        <v>2.5575050912660302</v>
      </c>
      <c r="Q6" s="36">
        <v>1</v>
      </c>
      <c r="R6" s="36">
        <v>0</v>
      </c>
    </row>
    <row r="7" spans="1:27" x14ac:dyDescent="0.25">
      <c r="A7" s="43">
        <v>31868</v>
      </c>
      <c r="B7" s="47">
        <v>103.669256733333</v>
      </c>
      <c r="C7" s="44">
        <v>214.1</v>
      </c>
      <c r="D7" s="51">
        <v>3.8</v>
      </c>
      <c r="E7" s="23">
        <v>23.12</v>
      </c>
      <c r="F7" s="23">
        <v>29.52</v>
      </c>
      <c r="G7" s="46">
        <v>1.5333333333333301</v>
      </c>
      <c r="H7" s="23">
        <v>19.170000000000002</v>
      </c>
      <c r="I7" s="48">
        <v>11.34</v>
      </c>
      <c r="J7" s="23">
        <v>0.69</v>
      </c>
      <c r="K7" s="49">
        <v>806.7119127523174</v>
      </c>
      <c r="L7" s="37">
        <v>2101.9756589375284</v>
      </c>
      <c r="M7" s="38">
        <v>269.31108850472793</v>
      </c>
      <c r="N7" s="50">
        <v>4.3587871319756504</v>
      </c>
      <c r="O7" s="50">
        <v>12.7546374414576</v>
      </c>
      <c r="P7" s="26">
        <v>2.6875593746315598</v>
      </c>
      <c r="Q7" s="36">
        <v>1</v>
      </c>
      <c r="R7" s="36">
        <v>0</v>
      </c>
    </row>
    <row r="8" spans="1:27" x14ac:dyDescent="0.25">
      <c r="A8" s="43">
        <v>31959</v>
      </c>
      <c r="B8" s="47">
        <v>104.43316876666699</v>
      </c>
      <c r="C8" s="44">
        <v>224.59</v>
      </c>
      <c r="D8" s="51">
        <v>4.3600000000000003</v>
      </c>
      <c r="E8" s="23">
        <v>18.920000000000002</v>
      </c>
      <c r="F8" s="23">
        <v>24.84</v>
      </c>
      <c r="G8" s="46">
        <v>1.6666666666666701</v>
      </c>
      <c r="H8" s="23">
        <v>20.6</v>
      </c>
      <c r="I8" s="48">
        <v>11.94</v>
      </c>
      <c r="J8" s="23">
        <v>0.793333333333333</v>
      </c>
      <c r="K8" s="49">
        <v>823.07736609757524</v>
      </c>
      <c r="L8" s="37">
        <v>2095.776676238153</v>
      </c>
      <c r="M8" s="38">
        <v>269.64144376775329</v>
      </c>
      <c r="N8" s="50">
        <v>4.3688398810843703</v>
      </c>
      <c r="O8" s="50">
        <v>12.5148402661776</v>
      </c>
      <c r="P8" s="26">
        <v>2.9061093980622599</v>
      </c>
      <c r="Q8" s="36">
        <v>1</v>
      </c>
      <c r="R8" s="36">
        <v>0</v>
      </c>
    </row>
    <row r="9" spans="1:27" x14ac:dyDescent="0.25">
      <c r="A9" s="43">
        <v>32051</v>
      </c>
      <c r="B9" s="47">
        <v>107.46899809999999</v>
      </c>
      <c r="C9" s="44">
        <v>232.77</v>
      </c>
      <c r="D9" s="51">
        <v>4.74</v>
      </c>
      <c r="E9" s="23">
        <v>25.84</v>
      </c>
      <c r="F9" s="23">
        <v>32.36</v>
      </c>
      <c r="G9" s="46">
        <v>1.5333333333333301</v>
      </c>
      <c r="H9" s="23">
        <v>22.23</v>
      </c>
      <c r="I9" s="48">
        <v>10.33</v>
      </c>
      <c r="J9" s="23">
        <v>1.1100000000000001</v>
      </c>
      <c r="K9" s="49">
        <v>853.33319703769075</v>
      </c>
      <c r="L9" s="37">
        <v>2213.6819683557342</v>
      </c>
      <c r="M9" s="38">
        <v>285.17255921773966</v>
      </c>
      <c r="N9" s="50">
        <v>4.4100043938108202</v>
      </c>
      <c r="O9" s="50">
        <v>12.1830978565843</v>
      </c>
      <c r="P9" s="26">
        <v>3.22963500614323</v>
      </c>
      <c r="Q9" s="36">
        <v>1</v>
      </c>
      <c r="R9" s="36">
        <v>0</v>
      </c>
    </row>
    <row r="10" spans="1:27" x14ac:dyDescent="0.25">
      <c r="A10" s="43">
        <v>32143</v>
      </c>
      <c r="B10" s="47">
        <v>110.94400546666699</v>
      </c>
      <c r="C10" s="44">
        <v>242.36</v>
      </c>
      <c r="D10" s="51">
        <v>4.1100000000000003</v>
      </c>
      <c r="E10" s="23">
        <v>10.96</v>
      </c>
      <c r="F10" s="23">
        <v>17.079999999999998</v>
      </c>
      <c r="G10" s="46">
        <v>1</v>
      </c>
      <c r="H10" s="23">
        <v>18.93</v>
      </c>
      <c r="I10" s="48">
        <v>9.76</v>
      </c>
      <c r="J10" s="23">
        <v>1.11333333333333</v>
      </c>
      <c r="K10" s="49">
        <v>822.07856212439629</v>
      </c>
      <c r="L10" s="37">
        <v>2183.7320728281143</v>
      </c>
      <c r="M10" s="38">
        <v>270.24847873412727</v>
      </c>
      <c r="N10" s="50">
        <v>4.4677318920874498</v>
      </c>
      <c r="O10" s="50">
        <v>11.7251764952585</v>
      </c>
      <c r="P10" s="26">
        <v>3.6232813142872899</v>
      </c>
      <c r="Q10" s="36">
        <v>1</v>
      </c>
      <c r="R10" s="36">
        <v>0</v>
      </c>
    </row>
    <row r="11" spans="1:27" x14ac:dyDescent="0.25">
      <c r="A11" s="43">
        <v>32234</v>
      </c>
      <c r="B11" s="47">
        <v>113.1124708</v>
      </c>
      <c r="C11" s="44">
        <v>245.11</v>
      </c>
      <c r="D11" s="51">
        <v>4.0999999999999996</v>
      </c>
      <c r="E11" s="23">
        <v>14.6</v>
      </c>
      <c r="F11" s="23">
        <v>20.12</v>
      </c>
      <c r="G11" s="46">
        <v>0.63333333333333297</v>
      </c>
      <c r="H11" s="23">
        <v>15.97</v>
      </c>
      <c r="I11" s="48">
        <v>10.43</v>
      </c>
      <c r="J11" s="23">
        <v>1.1000000000000001</v>
      </c>
      <c r="K11" s="49">
        <v>856.21869512834246</v>
      </c>
      <c r="L11" s="37">
        <v>2164.9572406794141</v>
      </c>
      <c r="M11" s="38">
        <v>277.47831226509965</v>
      </c>
      <c r="N11" s="50">
        <v>4.5139586685470201</v>
      </c>
      <c r="O11" s="50">
        <v>11.441419874784099</v>
      </c>
      <c r="P11" s="26">
        <v>3.8815930787270099</v>
      </c>
      <c r="Q11" s="36">
        <v>1</v>
      </c>
      <c r="R11" s="36">
        <v>0</v>
      </c>
    </row>
    <row r="12" spans="1:27" x14ac:dyDescent="0.25">
      <c r="A12" s="43">
        <v>32325</v>
      </c>
      <c r="B12" s="47">
        <v>110.993049633333</v>
      </c>
      <c r="C12" s="44">
        <v>246.51</v>
      </c>
      <c r="D12" s="51">
        <v>4.71</v>
      </c>
      <c r="E12" s="23">
        <v>9.8000000000000007</v>
      </c>
      <c r="F12" s="23">
        <v>14.8</v>
      </c>
      <c r="G12" s="46">
        <v>0.6</v>
      </c>
      <c r="H12" s="23">
        <v>12.9</v>
      </c>
      <c r="I12" s="48">
        <v>10.55</v>
      </c>
      <c r="J12" s="23">
        <v>1.0333333333333301</v>
      </c>
      <c r="K12" s="49">
        <v>901.8850142393668</v>
      </c>
      <c r="L12" s="37">
        <v>2245.5487160440584</v>
      </c>
      <c r="M12" s="38">
        <v>297.30874126208607</v>
      </c>
      <c r="N12" s="50">
        <v>4.5382906479282097</v>
      </c>
      <c r="O12" s="50">
        <v>11.3429293339531</v>
      </c>
      <c r="P12" s="26">
        <v>3.9972770601190502</v>
      </c>
      <c r="Q12" s="36">
        <v>1</v>
      </c>
      <c r="R12" s="36">
        <v>0</v>
      </c>
    </row>
    <row r="13" spans="1:27" x14ac:dyDescent="0.25">
      <c r="A13" s="43">
        <v>32417</v>
      </c>
      <c r="B13" s="47">
        <v>109.63786159999999</v>
      </c>
      <c r="C13" s="44">
        <v>246.02</v>
      </c>
      <c r="D13" s="51">
        <v>4.8899999999999997</v>
      </c>
      <c r="E13" s="23">
        <v>20.88</v>
      </c>
      <c r="F13" s="23">
        <v>25.12</v>
      </c>
      <c r="G13" s="46">
        <v>1.7666666666666699</v>
      </c>
      <c r="H13" s="23">
        <v>11.53</v>
      </c>
      <c r="I13" s="48">
        <v>8.7799999999999994</v>
      </c>
      <c r="J13" s="23">
        <v>1.4733333333333301</v>
      </c>
      <c r="K13" s="49">
        <v>948.22623743601434</v>
      </c>
      <c r="L13" s="37">
        <v>2380.3910284979384</v>
      </c>
      <c r="M13" s="38">
        <v>312.60943449163381</v>
      </c>
      <c r="N13" s="50">
        <v>4.5386340486941199</v>
      </c>
      <c r="O13" s="50">
        <v>11.4240258268822</v>
      </c>
      <c r="P13" s="26">
        <v>3.9572555404871301</v>
      </c>
      <c r="Q13" s="36">
        <v>1</v>
      </c>
      <c r="R13" s="36">
        <v>0</v>
      </c>
    </row>
    <row r="14" spans="1:27" x14ac:dyDescent="0.25">
      <c r="A14" s="43">
        <v>32509</v>
      </c>
      <c r="B14" s="47">
        <v>107.57390056666701</v>
      </c>
      <c r="C14" s="44">
        <v>247.58</v>
      </c>
      <c r="D14" s="51">
        <v>5.49</v>
      </c>
      <c r="E14" s="23">
        <v>17.64</v>
      </c>
      <c r="F14" s="23">
        <v>25.2</v>
      </c>
      <c r="G14" s="46">
        <v>1.0333333333333301</v>
      </c>
      <c r="H14" s="23">
        <v>12.93</v>
      </c>
      <c r="I14" s="48">
        <v>7.69</v>
      </c>
      <c r="J14" s="23">
        <v>1.4733333333333301</v>
      </c>
      <c r="K14" s="49">
        <v>936.31387187548364</v>
      </c>
      <c r="L14" s="37">
        <v>2383.3459464453813</v>
      </c>
      <c r="M14" s="38">
        <v>288.9057746609945</v>
      </c>
      <c r="N14" s="50">
        <v>4.5036184733131801</v>
      </c>
      <c r="O14" s="50">
        <v>11.6612786423778</v>
      </c>
      <c r="P14" s="26">
        <v>3.7352097454801001</v>
      </c>
      <c r="Q14" s="36">
        <v>1</v>
      </c>
      <c r="R14" s="36">
        <v>0</v>
      </c>
      <c r="U14" s="4">
        <v>1</v>
      </c>
    </row>
    <row r="15" spans="1:27" x14ac:dyDescent="0.25">
      <c r="A15" s="43">
        <v>32599</v>
      </c>
      <c r="B15" s="47">
        <v>104.112244766667</v>
      </c>
      <c r="C15" s="44">
        <v>255.21</v>
      </c>
      <c r="D15" s="51">
        <v>5.87</v>
      </c>
      <c r="E15" s="23">
        <v>23.52</v>
      </c>
      <c r="F15" s="23">
        <v>29.28</v>
      </c>
      <c r="G15" s="46">
        <v>1.6</v>
      </c>
      <c r="H15" s="23">
        <v>14.73</v>
      </c>
      <c r="I15" s="48">
        <v>8.34</v>
      </c>
      <c r="J15" s="23">
        <v>1.2666666666666699</v>
      </c>
      <c r="K15" s="49">
        <v>1004.2440412765922</v>
      </c>
      <c r="L15" s="37">
        <v>2486.7335298849039</v>
      </c>
      <c r="M15" s="38">
        <v>314.13436228835542</v>
      </c>
      <c r="N15" s="50">
        <v>4.5020253942127901</v>
      </c>
      <c r="O15" s="50">
        <v>11.8363001060023</v>
      </c>
      <c r="P15" s="26">
        <v>3.5871067324500401</v>
      </c>
      <c r="Q15" s="36">
        <v>1</v>
      </c>
      <c r="R15" s="36">
        <v>0</v>
      </c>
      <c r="U15" s="4">
        <v>2</v>
      </c>
    </row>
    <row r="16" spans="1:27" ht="15.75" customHeight="1" x14ac:dyDescent="0.25">
      <c r="A16" s="43">
        <v>32690</v>
      </c>
      <c r="B16" s="47">
        <v>110.869434066667</v>
      </c>
      <c r="C16" s="44">
        <v>276.36</v>
      </c>
      <c r="D16" s="51">
        <v>6.3</v>
      </c>
      <c r="E16" s="23">
        <v>24.52</v>
      </c>
      <c r="F16" s="23">
        <v>30.96</v>
      </c>
      <c r="G16" s="46">
        <v>1.63333333333333</v>
      </c>
      <c r="H16" s="23">
        <v>18.73</v>
      </c>
      <c r="I16" s="48">
        <v>8.2899999999999991</v>
      </c>
      <c r="J16" s="23">
        <v>1.23</v>
      </c>
      <c r="K16" s="49">
        <v>986.24445688291814</v>
      </c>
      <c r="L16" s="37">
        <v>2487.0857419896215</v>
      </c>
      <c r="M16" s="38">
        <v>315.43728704745808</v>
      </c>
      <c r="N16" s="50">
        <v>4.5018686408335098</v>
      </c>
      <c r="O16" s="50">
        <v>11.923478065071301</v>
      </c>
      <c r="P16" s="26">
        <v>3.4573249730912998</v>
      </c>
      <c r="Q16" s="36">
        <v>1</v>
      </c>
      <c r="R16" s="36">
        <v>0</v>
      </c>
      <c r="U16" s="4">
        <v>3</v>
      </c>
    </row>
    <row r="17" spans="1:21" ht="15.75" customHeight="1" x14ac:dyDescent="0.25">
      <c r="A17" s="43">
        <v>32782</v>
      </c>
      <c r="B17" s="47">
        <v>111.65457266666699</v>
      </c>
      <c r="C17" s="44">
        <v>288.3</v>
      </c>
      <c r="D17" s="51">
        <v>6.8</v>
      </c>
      <c r="E17" s="23">
        <v>32.64</v>
      </c>
      <c r="F17" s="23">
        <v>38.520000000000003</v>
      </c>
      <c r="G17" s="46">
        <v>2.2333333333333298</v>
      </c>
      <c r="H17" s="23">
        <v>21.3</v>
      </c>
      <c r="I17" s="48">
        <v>7.61</v>
      </c>
      <c r="J17" s="23">
        <v>1.19</v>
      </c>
      <c r="K17" s="49">
        <v>1008.3841938933833</v>
      </c>
      <c r="L17" s="37">
        <v>2575.7392094885345</v>
      </c>
      <c r="M17" s="38">
        <v>320.30955844855964</v>
      </c>
      <c r="N17" s="50">
        <v>4.5274735510942197</v>
      </c>
      <c r="O17" s="50">
        <v>11.9468975944415</v>
      </c>
      <c r="P17" s="26">
        <v>3.36685483678027</v>
      </c>
      <c r="Q17" s="36">
        <v>1</v>
      </c>
      <c r="R17" s="36">
        <v>0</v>
      </c>
      <c r="U17" s="5">
        <v>4</v>
      </c>
    </row>
    <row r="18" spans="1:21" ht="15.75" customHeight="1" x14ac:dyDescent="0.25">
      <c r="A18" s="43">
        <v>32874</v>
      </c>
      <c r="B18" s="47">
        <v>115.157569833333</v>
      </c>
      <c r="C18" s="44">
        <v>295.38</v>
      </c>
      <c r="D18" s="51">
        <v>8.6999999999999993</v>
      </c>
      <c r="E18" s="23">
        <v>32.520000000000003</v>
      </c>
      <c r="F18" s="23">
        <v>39.6</v>
      </c>
      <c r="G18" s="46">
        <v>1.7333333333333301</v>
      </c>
      <c r="H18" s="23">
        <v>23.43</v>
      </c>
      <c r="I18" s="48">
        <v>6.88</v>
      </c>
      <c r="J18" s="23">
        <v>1.1100000000000001</v>
      </c>
      <c r="K18" s="49">
        <v>987.68600957859849</v>
      </c>
      <c r="L18" s="37">
        <v>2573.9972562849825</v>
      </c>
      <c r="M18" s="38">
        <v>315.00029512139332</v>
      </c>
      <c r="N18" s="50">
        <v>4.5628294620643901</v>
      </c>
      <c r="O18" s="50">
        <v>11.8840647111571</v>
      </c>
      <c r="P18" s="26">
        <v>3.30519856103732</v>
      </c>
      <c r="Q18" s="36">
        <v>1</v>
      </c>
      <c r="R18" s="36">
        <v>0</v>
      </c>
      <c r="U18" s="5">
        <v>5</v>
      </c>
    </row>
    <row r="19" spans="1:21" ht="15.75" customHeight="1" x14ac:dyDescent="0.25">
      <c r="A19" s="43">
        <v>32964</v>
      </c>
      <c r="B19" s="47">
        <v>111.127894633333</v>
      </c>
      <c r="C19" s="44">
        <v>296.73</v>
      </c>
      <c r="D19" s="51">
        <v>8.6999999999999993</v>
      </c>
      <c r="E19" s="23">
        <v>31.72</v>
      </c>
      <c r="F19" s="23">
        <v>37.6</v>
      </c>
      <c r="G19" s="46">
        <v>1.8333333333333299</v>
      </c>
      <c r="H19" s="23">
        <v>24.63</v>
      </c>
      <c r="I19" s="48">
        <v>7.81</v>
      </c>
      <c r="J19" s="23">
        <v>1.21</v>
      </c>
      <c r="K19" s="49">
        <v>986.78215626155918</v>
      </c>
      <c r="L19" s="37">
        <v>2567.1547007822251</v>
      </c>
      <c r="M19" s="38">
        <v>324.5627549854388</v>
      </c>
      <c r="N19" s="50">
        <v>4.6040075600752699</v>
      </c>
      <c r="O19" s="50">
        <v>11.8179774119724</v>
      </c>
      <c r="P19" s="26">
        <v>3.22272366459402</v>
      </c>
      <c r="Q19" s="39">
        <v>0</v>
      </c>
      <c r="R19" s="36">
        <v>0</v>
      </c>
      <c r="U19" s="5">
        <v>6</v>
      </c>
    </row>
    <row r="20" spans="1:21" ht="15.75" customHeight="1" x14ac:dyDescent="0.25">
      <c r="A20" s="43">
        <v>33055</v>
      </c>
      <c r="B20" s="47">
        <v>110.6681914</v>
      </c>
      <c r="C20" s="44">
        <v>302.37</v>
      </c>
      <c r="D20" s="51">
        <v>8.3699999999999992</v>
      </c>
      <c r="E20" s="23">
        <v>33.64</v>
      </c>
      <c r="F20" s="23">
        <v>38.72</v>
      </c>
      <c r="G20" s="46">
        <v>2.8666666666666698</v>
      </c>
      <c r="H20" s="23">
        <v>26.57</v>
      </c>
      <c r="I20" s="48">
        <v>8.42</v>
      </c>
      <c r="J20" s="23">
        <v>1.32</v>
      </c>
      <c r="K20" s="49">
        <v>969.19344491704794</v>
      </c>
      <c r="L20" s="37">
        <v>2477.7163003482196</v>
      </c>
      <c r="M20" s="38">
        <v>323.39987985472379</v>
      </c>
      <c r="N20" s="50">
        <v>4.6439690959439002</v>
      </c>
      <c r="O20" s="50">
        <v>11.7388807495376</v>
      </c>
      <c r="P20" s="26">
        <v>3.0998887209935702</v>
      </c>
      <c r="Q20" s="36">
        <v>0</v>
      </c>
      <c r="R20" s="36">
        <v>1</v>
      </c>
      <c r="U20" s="5">
        <v>7</v>
      </c>
    </row>
    <row r="21" spans="1:21" ht="15.75" customHeight="1" x14ac:dyDescent="0.25">
      <c r="A21" s="43">
        <v>33147</v>
      </c>
      <c r="B21" s="47">
        <v>113.862006966667</v>
      </c>
      <c r="C21" s="44">
        <v>324.25</v>
      </c>
      <c r="D21" s="51">
        <v>7.39</v>
      </c>
      <c r="E21" s="23">
        <v>37.880000000000003</v>
      </c>
      <c r="F21" s="23">
        <v>44.28</v>
      </c>
      <c r="G21" s="46">
        <v>1.7333333333333301</v>
      </c>
      <c r="H21" s="23">
        <v>29.03</v>
      </c>
      <c r="I21" s="48">
        <v>7.9</v>
      </c>
      <c r="J21" s="23">
        <v>1.18</v>
      </c>
      <c r="K21" s="49">
        <v>1030.8226912788252</v>
      </c>
      <c r="L21" s="37">
        <v>2622.6623911698143</v>
      </c>
      <c r="M21" s="38">
        <v>311.16055588360172</v>
      </c>
      <c r="N21" s="50">
        <v>4.7012187536810996</v>
      </c>
      <c r="O21" s="50">
        <v>11.6866755795103</v>
      </c>
      <c r="P21" s="26">
        <v>2.9364256812538199</v>
      </c>
      <c r="Q21" s="36">
        <v>0</v>
      </c>
      <c r="R21" s="36">
        <v>1</v>
      </c>
      <c r="U21" s="5">
        <v>8</v>
      </c>
    </row>
    <row r="22" spans="1:21" ht="15.75" customHeight="1" x14ac:dyDescent="0.25">
      <c r="A22" s="43">
        <v>33239</v>
      </c>
      <c r="B22" s="47">
        <v>113.728902866667</v>
      </c>
      <c r="C22" s="44">
        <v>338.3</v>
      </c>
      <c r="D22" s="51">
        <v>6.48</v>
      </c>
      <c r="E22" s="23">
        <v>9.9600000000000009</v>
      </c>
      <c r="F22" s="23">
        <v>15.84</v>
      </c>
      <c r="G22" s="46">
        <v>0.56666666666666698</v>
      </c>
      <c r="H22" s="23">
        <v>24.1</v>
      </c>
      <c r="I22" s="48">
        <v>7.53</v>
      </c>
      <c r="J22" s="23">
        <v>1.1033333333333299</v>
      </c>
      <c r="K22" s="49">
        <v>977.30614107171652</v>
      </c>
      <c r="L22" s="37">
        <v>2626.4463160047876</v>
      </c>
      <c r="M22" s="38">
        <v>361.99608289149438</v>
      </c>
      <c r="N22" s="50">
        <v>4.7382535691820404</v>
      </c>
      <c r="O22" s="50">
        <v>11.6140888339659</v>
      </c>
      <c r="P22" s="26">
        <v>2.7889434791657899</v>
      </c>
      <c r="Q22" s="36">
        <v>0</v>
      </c>
      <c r="R22" s="36">
        <v>1</v>
      </c>
      <c r="U22" s="5">
        <v>9</v>
      </c>
    </row>
    <row r="23" spans="1:21" ht="15.75" customHeight="1" x14ac:dyDescent="0.25">
      <c r="A23" s="43">
        <v>33329</v>
      </c>
      <c r="B23" s="47">
        <v>104.89374890000001</v>
      </c>
      <c r="C23" s="44">
        <v>341.66</v>
      </c>
      <c r="D23" s="51">
        <v>5.7</v>
      </c>
      <c r="E23" s="23">
        <v>25.16</v>
      </c>
      <c r="F23" s="23">
        <v>29.2</v>
      </c>
      <c r="G23" s="46">
        <v>2.0333333333333301</v>
      </c>
      <c r="H23" s="23">
        <v>23.73</v>
      </c>
      <c r="I23" s="48">
        <v>8.11</v>
      </c>
      <c r="J23" s="23">
        <v>1.06</v>
      </c>
      <c r="K23" s="49">
        <v>1037.4356326200791</v>
      </c>
      <c r="L23" s="37">
        <v>2761.1467220953145</v>
      </c>
      <c r="M23" s="38">
        <v>374.8963611255059</v>
      </c>
      <c r="N23" s="50">
        <v>4.7766555643700697</v>
      </c>
      <c r="O23" s="50">
        <v>11.6089400391997</v>
      </c>
      <c r="P23" s="26">
        <v>2.62045752005058</v>
      </c>
      <c r="Q23" s="36">
        <v>0</v>
      </c>
      <c r="R23" s="36">
        <v>1</v>
      </c>
      <c r="U23" s="5">
        <v>10</v>
      </c>
    </row>
    <row r="24" spans="1:21" ht="15.75" customHeight="1" x14ac:dyDescent="0.25">
      <c r="A24" s="43">
        <v>33420</v>
      </c>
      <c r="B24" s="47">
        <v>103.238185766667</v>
      </c>
      <c r="C24" s="44">
        <v>351.45</v>
      </c>
      <c r="D24" s="51">
        <v>5.7</v>
      </c>
      <c r="E24" s="23">
        <v>22.24</v>
      </c>
      <c r="F24" s="23">
        <v>27.56</v>
      </c>
      <c r="G24" s="46">
        <v>1.43333333333333</v>
      </c>
      <c r="H24" s="23">
        <v>21.93</v>
      </c>
      <c r="I24" s="48">
        <v>9.18</v>
      </c>
      <c r="J24" s="23">
        <v>1.0233333333333301</v>
      </c>
      <c r="K24" s="49">
        <v>1035.0910525827358</v>
      </c>
      <c r="L24" s="37">
        <v>2763.6283330483429</v>
      </c>
      <c r="M24" s="38">
        <v>355.71400301926911</v>
      </c>
      <c r="N24" s="50">
        <v>4.7824419304986403</v>
      </c>
      <c r="O24" s="50">
        <v>11.638106248822901</v>
      </c>
      <c r="P24" s="26">
        <v>2.4354358327972898</v>
      </c>
      <c r="Q24" s="36">
        <v>0</v>
      </c>
      <c r="R24" s="36">
        <v>0</v>
      </c>
      <c r="U24" s="5">
        <v>11</v>
      </c>
    </row>
    <row r="25" spans="1:21" ht="15.75" customHeight="1" x14ac:dyDescent="0.25">
      <c r="A25" s="43">
        <v>33512</v>
      </c>
      <c r="B25" s="47">
        <v>103.64495056666701</v>
      </c>
      <c r="C25" s="44">
        <v>364.79</v>
      </c>
      <c r="D25" s="51">
        <v>5.45</v>
      </c>
      <c r="E25" s="23">
        <v>23.04</v>
      </c>
      <c r="F25" s="23">
        <v>28.12</v>
      </c>
      <c r="G25" s="46">
        <v>1.6666666666666701</v>
      </c>
      <c r="H25" s="23">
        <v>18.100000000000001</v>
      </c>
      <c r="I25" s="48">
        <v>8.01</v>
      </c>
      <c r="J25" s="23">
        <v>1.0533333333333299</v>
      </c>
      <c r="K25" s="49">
        <v>1091.6475525784276</v>
      </c>
      <c r="L25" s="37">
        <v>2999.4014937171664</v>
      </c>
      <c r="M25" s="38">
        <v>388.11156539839732</v>
      </c>
      <c r="N25" s="50">
        <v>4.7790323013949001</v>
      </c>
      <c r="O25" s="50">
        <v>11.7475971796742</v>
      </c>
      <c r="P25" s="26">
        <v>2.2977484797198899</v>
      </c>
      <c r="Q25" s="36">
        <v>0</v>
      </c>
      <c r="R25" s="36">
        <v>0</v>
      </c>
      <c r="U25" s="5">
        <v>12</v>
      </c>
    </row>
    <row r="26" spans="1:21" ht="15.75" customHeight="1" x14ac:dyDescent="0.25">
      <c r="A26" s="43">
        <v>33604</v>
      </c>
      <c r="B26" s="47">
        <v>99.051597053333296</v>
      </c>
      <c r="C26" s="44">
        <v>355.55</v>
      </c>
      <c r="D26" s="51">
        <v>4.7</v>
      </c>
      <c r="E26" s="23">
        <v>10.84</v>
      </c>
      <c r="F26" s="23">
        <v>16.84</v>
      </c>
      <c r="G26" s="46">
        <v>0.4</v>
      </c>
      <c r="H26" s="23">
        <v>18.7</v>
      </c>
      <c r="I26" s="48">
        <v>6.72</v>
      </c>
      <c r="J26" s="23">
        <v>0.99333333333333296</v>
      </c>
      <c r="K26" s="49">
        <v>1082.2999948193979</v>
      </c>
      <c r="L26" s="37">
        <v>3026.6525204495506</v>
      </c>
      <c r="M26" s="38">
        <v>361.76204139675235</v>
      </c>
      <c r="N26" s="50">
        <v>4.7423452189700104</v>
      </c>
      <c r="O26" s="50">
        <v>11.8817982020543</v>
      </c>
      <c r="P26" s="26">
        <v>2.1231690987417</v>
      </c>
      <c r="Q26" s="36">
        <v>0</v>
      </c>
      <c r="R26" s="36">
        <v>0</v>
      </c>
      <c r="U26" s="5">
        <v>13</v>
      </c>
    </row>
    <row r="27" spans="1:21" ht="15.75" customHeight="1" x14ac:dyDescent="0.25">
      <c r="A27" s="43">
        <v>33695</v>
      </c>
      <c r="B27" s="47">
        <v>95.2003411266667</v>
      </c>
      <c r="C27" s="44">
        <v>349.33</v>
      </c>
      <c r="D27" s="51">
        <v>5.2</v>
      </c>
      <c r="E27" s="23">
        <v>15.8</v>
      </c>
      <c r="F27" s="23">
        <v>20</v>
      </c>
      <c r="G27" s="46">
        <v>1.0333333333333301</v>
      </c>
      <c r="H27" s="23">
        <v>15.9</v>
      </c>
      <c r="I27" s="48">
        <v>6.46</v>
      </c>
      <c r="J27" s="23">
        <v>1.0166666666666699</v>
      </c>
      <c r="K27" s="49">
        <v>1130.9833688920573</v>
      </c>
      <c r="L27" s="37">
        <v>3106.5390879896881</v>
      </c>
      <c r="M27" s="38">
        <v>348.40081454396454</v>
      </c>
      <c r="N27" s="50">
        <v>4.7341201229098901</v>
      </c>
      <c r="O27" s="50">
        <v>12.0050582114118</v>
      </c>
      <c r="P27" s="26">
        <v>1.95871151188759</v>
      </c>
      <c r="Q27" s="36">
        <v>0</v>
      </c>
      <c r="R27" s="36">
        <v>0</v>
      </c>
      <c r="U27" s="5">
        <v>14</v>
      </c>
    </row>
    <row r="28" spans="1:21" ht="15.75" customHeight="1" x14ac:dyDescent="0.25">
      <c r="A28" s="43">
        <v>33786</v>
      </c>
      <c r="B28" s="47">
        <v>100.34320437333299</v>
      </c>
      <c r="C28" s="44">
        <v>368.37</v>
      </c>
      <c r="D28" s="51">
        <v>5.37</v>
      </c>
      <c r="E28" s="23">
        <v>18.32</v>
      </c>
      <c r="F28" s="23">
        <v>22.28</v>
      </c>
      <c r="G28" s="46">
        <v>1.6</v>
      </c>
      <c r="H28" s="23">
        <v>14.23</v>
      </c>
      <c r="I28" s="48">
        <v>7.02</v>
      </c>
      <c r="J28" s="23">
        <v>1.12666666666667</v>
      </c>
      <c r="K28" s="49">
        <v>1204.9943380894229</v>
      </c>
      <c r="L28" s="37">
        <v>3168.4230977025763</v>
      </c>
      <c r="M28" s="38">
        <v>355.16170270736524</v>
      </c>
      <c r="N28" s="50">
        <v>4.7480468240167104</v>
      </c>
      <c r="O28" s="50">
        <v>12.108485424075001</v>
      </c>
      <c r="P28" s="26">
        <v>1.8098218519198099</v>
      </c>
      <c r="Q28" s="36">
        <v>0</v>
      </c>
      <c r="R28" s="36">
        <v>0</v>
      </c>
      <c r="U28" s="5">
        <v>15</v>
      </c>
    </row>
    <row r="29" spans="1:21" ht="15.75" customHeight="1" x14ac:dyDescent="0.25">
      <c r="A29" s="43">
        <v>33878</v>
      </c>
      <c r="B29" s="47">
        <v>95.848846963333301</v>
      </c>
      <c r="C29" s="44">
        <v>376.93</v>
      </c>
      <c r="D29" s="51">
        <v>6.23</v>
      </c>
      <c r="E29" s="23">
        <v>22.08</v>
      </c>
      <c r="F29" s="23">
        <v>27.08</v>
      </c>
      <c r="G29" s="46">
        <v>0.96666666666666701</v>
      </c>
      <c r="H29" s="23">
        <v>13.37</v>
      </c>
      <c r="I29" s="48">
        <v>6.54</v>
      </c>
      <c r="J29" s="23">
        <v>1</v>
      </c>
      <c r="K29" s="49">
        <v>1192.6678872804528</v>
      </c>
      <c r="L29" s="37">
        <v>3329.01615744424</v>
      </c>
      <c r="M29" s="38">
        <v>359.24021396408017</v>
      </c>
      <c r="N29" s="50">
        <v>4.76257928316498</v>
      </c>
      <c r="O29" s="50">
        <v>12.2067712656215</v>
      </c>
      <c r="P29" s="26">
        <v>1.6590906064424</v>
      </c>
      <c r="Q29" s="36">
        <v>0</v>
      </c>
      <c r="R29" s="36">
        <v>0</v>
      </c>
      <c r="U29" s="5">
        <v>16</v>
      </c>
    </row>
    <row r="30" spans="1:21" ht="15.75" customHeight="1" x14ac:dyDescent="0.25">
      <c r="A30" s="43">
        <v>33970</v>
      </c>
      <c r="B30" s="47">
        <v>96.7961166533333</v>
      </c>
      <c r="C30" s="44">
        <v>390.04</v>
      </c>
      <c r="D30" s="51">
        <v>6.5</v>
      </c>
      <c r="E30" s="23">
        <v>8.44</v>
      </c>
      <c r="F30" s="23">
        <v>13.72</v>
      </c>
      <c r="G30" s="46">
        <v>0.4</v>
      </c>
      <c r="H30" s="23">
        <v>12.4</v>
      </c>
      <c r="I30" s="48">
        <v>6.24</v>
      </c>
      <c r="J30" s="23">
        <v>1</v>
      </c>
      <c r="K30" s="49">
        <v>1184.5017938086471</v>
      </c>
      <c r="L30" s="37">
        <v>3279.9160984933487</v>
      </c>
      <c r="M30" s="38">
        <v>342.78793733913272</v>
      </c>
      <c r="N30" s="50">
        <v>4.7951792689232597</v>
      </c>
      <c r="O30" s="50">
        <v>12.2610946830904</v>
      </c>
      <c r="P30" s="26">
        <v>1.4928918576679799</v>
      </c>
      <c r="Q30" s="36">
        <v>0</v>
      </c>
      <c r="R30" s="36">
        <v>0</v>
      </c>
      <c r="U30" s="5">
        <v>17</v>
      </c>
    </row>
    <row r="31" spans="1:21" ht="15.75" customHeight="1" x14ac:dyDescent="0.25">
      <c r="A31" s="43">
        <v>34060</v>
      </c>
      <c r="B31" s="47">
        <v>99.635460440000003</v>
      </c>
      <c r="C31" s="44">
        <v>403.13</v>
      </c>
      <c r="D31" s="51">
        <v>6.5</v>
      </c>
      <c r="E31" s="23">
        <v>19</v>
      </c>
      <c r="F31" s="23">
        <v>23.24</v>
      </c>
      <c r="G31" s="46">
        <v>1.13333333333333</v>
      </c>
      <c r="H31" s="23">
        <v>13</v>
      </c>
      <c r="I31" s="48">
        <v>6.38</v>
      </c>
      <c r="J31" s="23">
        <v>0.84333333333333305</v>
      </c>
      <c r="K31" s="49">
        <v>1230.5316194672482</v>
      </c>
      <c r="L31" s="37">
        <v>3342.2559437301074</v>
      </c>
      <c r="M31" s="38">
        <v>329.94791132607236</v>
      </c>
      <c r="N31" s="50">
        <v>4.8222868519968802</v>
      </c>
      <c r="O31" s="50">
        <v>12.317182033260099</v>
      </c>
      <c r="P31" s="26">
        <v>1.4024658987904099</v>
      </c>
      <c r="Q31" s="36">
        <v>0</v>
      </c>
      <c r="R31" s="36">
        <v>0</v>
      </c>
      <c r="U31" s="5">
        <v>18</v>
      </c>
    </row>
    <row r="32" spans="1:21" ht="15.75" customHeight="1" x14ac:dyDescent="0.25">
      <c r="A32" s="43">
        <v>34151</v>
      </c>
      <c r="B32" s="47">
        <v>96.684344896666701</v>
      </c>
      <c r="C32" s="44">
        <v>406.88</v>
      </c>
      <c r="D32" s="51">
        <v>6.5</v>
      </c>
      <c r="E32" s="23">
        <v>20.079999999999998</v>
      </c>
      <c r="F32" s="23">
        <v>25.28</v>
      </c>
      <c r="G32" s="46">
        <v>1.43333333333333</v>
      </c>
      <c r="H32" s="23">
        <v>12.9</v>
      </c>
      <c r="I32" s="48">
        <v>6.88</v>
      </c>
      <c r="J32" s="23">
        <v>0.86333333333333295</v>
      </c>
      <c r="K32" s="49">
        <v>1281.4518284543633</v>
      </c>
      <c r="L32" s="37">
        <v>3375.8074566784194</v>
      </c>
      <c r="M32" s="38">
        <v>326.84180173750201</v>
      </c>
      <c r="N32" s="50">
        <v>4.83438840806709</v>
      </c>
      <c r="O32" s="50">
        <v>12.357381664011999</v>
      </c>
      <c r="P32" s="26">
        <v>1.39248616069378</v>
      </c>
      <c r="Q32" s="36">
        <v>0</v>
      </c>
      <c r="R32" s="36">
        <v>0</v>
      </c>
      <c r="U32" s="5">
        <v>19</v>
      </c>
    </row>
    <row r="33" spans="1:21" ht="15.75" customHeight="1" x14ac:dyDescent="0.25">
      <c r="A33" s="43">
        <v>34243</v>
      </c>
      <c r="B33" s="47">
        <v>94.461724520000004</v>
      </c>
      <c r="C33" s="44">
        <v>417.01</v>
      </c>
      <c r="D33" s="51">
        <v>6.5</v>
      </c>
      <c r="E33" s="23">
        <v>19.079999999999998</v>
      </c>
      <c r="F33" s="23">
        <v>24.88</v>
      </c>
      <c r="G33" s="46">
        <v>0.96666666666666701</v>
      </c>
      <c r="H33" s="23">
        <v>12.63</v>
      </c>
      <c r="I33" s="48">
        <v>6.48</v>
      </c>
      <c r="J33" s="23">
        <v>0.75666666666666704</v>
      </c>
      <c r="K33" s="49">
        <v>1274.8952264045363</v>
      </c>
      <c r="L33" s="37">
        <v>3492.4714112595616</v>
      </c>
      <c r="M33" s="38">
        <v>325.7165829991917</v>
      </c>
      <c r="N33" s="50">
        <v>4.8194500336917097</v>
      </c>
      <c r="O33" s="50">
        <v>12.3957794226954</v>
      </c>
      <c r="P33" s="26">
        <v>1.4570337921579199</v>
      </c>
      <c r="Q33" s="36">
        <v>0</v>
      </c>
      <c r="R33" s="36">
        <v>0</v>
      </c>
      <c r="U33" s="5">
        <v>20</v>
      </c>
    </row>
    <row r="34" spans="1:21" ht="15.75" customHeight="1" x14ac:dyDescent="0.25">
      <c r="A34" s="43">
        <v>34335</v>
      </c>
      <c r="B34" s="47">
        <v>96.023032639999997</v>
      </c>
      <c r="C34" s="44">
        <v>429.9</v>
      </c>
      <c r="D34" s="51">
        <v>6.5</v>
      </c>
      <c r="E34" s="23">
        <v>13</v>
      </c>
      <c r="F34" s="23">
        <v>17.72</v>
      </c>
      <c r="G34" s="46">
        <v>0.8</v>
      </c>
      <c r="H34" s="23">
        <v>13.33</v>
      </c>
      <c r="I34" s="48">
        <v>6.97</v>
      </c>
      <c r="J34" s="23">
        <v>0.84666666666666701</v>
      </c>
      <c r="K34" s="49">
        <v>1275.833867761555</v>
      </c>
      <c r="L34" s="37">
        <v>3476.7459089474314</v>
      </c>
      <c r="M34" s="38">
        <v>348.34572945336538</v>
      </c>
      <c r="N34" s="50">
        <v>4.7900082464674698</v>
      </c>
      <c r="O34" s="50">
        <v>12.4052483579969</v>
      </c>
      <c r="P34" s="26">
        <v>1.6127312012922901</v>
      </c>
      <c r="Q34" s="36">
        <v>0</v>
      </c>
      <c r="R34" s="36">
        <v>0</v>
      </c>
    </row>
    <row r="35" spans="1:21" ht="15.75" customHeight="1" x14ac:dyDescent="0.25">
      <c r="A35" s="43">
        <v>34425</v>
      </c>
      <c r="B35" s="47">
        <v>93.620878410000003</v>
      </c>
      <c r="C35" s="44">
        <v>423.33</v>
      </c>
      <c r="D35" s="51">
        <v>6.5</v>
      </c>
      <c r="E35" s="23">
        <v>17.2</v>
      </c>
      <c r="F35" s="23">
        <v>21.48</v>
      </c>
      <c r="G35" s="46">
        <v>0.8</v>
      </c>
      <c r="H35" s="23">
        <v>12.7</v>
      </c>
      <c r="I35" s="48">
        <v>7.58</v>
      </c>
      <c r="J35" s="23">
        <v>0.96666666666666701</v>
      </c>
      <c r="K35" s="49">
        <v>1331.252243675495</v>
      </c>
      <c r="L35" s="37">
        <v>3575.1916648965939</v>
      </c>
      <c r="M35" s="38">
        <v>348.01107985441735</v>
      </c>
      <c r="N35" s="50">
        <v>4.7938927028719096</v>
      </c>
      <c r="O35" s="50">
        <v>12.3820670149031</v>
      </c>
      <c r="P35" s="26">
        <v>1.7539029862781399</v>
      </c>
      <c r="Q35" s="40">
        <v>0</v>
      </c>
      <c r="R35" s="36">
        <v>0</v>
      </c>
    </row>
    <row r="36" spans="1:21" ht="15.75" customHeight="1" x14ac:dyDescent="0.25">
      <c r="A36" s="43">
        <v>34516</v>
      </c>
      <c r="B36" s="47">
        <v>94.487796590000002</v>
      </c>
      <c r="C36" s="44">
        <v>418.28</v>
      </c>
      <c r="D36" s="51">
        <v>6.5</v>
      </c>
      <c r="E36" s="23">
        <v>14.6</v>
      </c>
      <c r="F36" s="23">
        <v>19.04</v>
      </c>
      <c r="G36" s="46">
        <v>0.73333333333333295</v>
      </c>
      <c r="H36" s="23">
        <v>11.3</v>
      </c>
      <c r="I36" s="48">
        <v>8.3699999999999992</v>
      </c>
      <c r="J36" s="23">
        <v>1.11666666666667</v>
      </c>
      <c r="K36" s="49">
        <v>1323.6338738890556</v>
      </c>
      <c r="L36" s="37">
        <v>3597.5119277459007</v>
      </c>
      <c r="M36" s="38">
        <v>368.81802016142825</v>
      </c>
      <c r="N36" s="50">
        <v>4.8084283092011901</v>
      </c>
      <c r="O36" s="50">
        <v>12.302281216005101</v>
      </c>
      <c r="P36" s="26">
        <v>1.9142202881428101</v>
      </c>
      <c r="Q36" s="36">
        <v>0</v>
      </c>
      <c r="R36" s="36">
        <v>0</v>
      </c>
    </row>
    <row r="37" spans="1:21" ht="15.75" customHeight="1" x14ac:dyDescent="0.25">
      <c r="A37" s="43">
        <v>34608</v>
      </c>
      <c r="B37" s="47">
        <v>92.863089819999999</v>
      </c>
      <c r="C37" s="44">
        <v>409.25</v>
      </c>
      <c r="D37" s="51">
        <v>6.22</v>
      </c>
      <c r="E37" s="23">
        <v>11.72</v>
      </c>
      <c r="F37" s="23">
        <v>16.28</v>
      </c>
      <c r="G37" s="46">
        <v>0.5</v>
      </c>
      <c r="H37" s="23">
        <v>8.6999999999999993</v>
      </c>
      <c r="I37" s="48">
        <v>8.25</v>
      </c>
      <c r="J37" s="23">
        <v>1.26</v>
      </c>
      <c r="K37" s="49">
        <v>1319.0755684015769</v>
      </c>
      <c r="L37" s="37">
        <v>3755.2524800975821</v>
      </c>
      <c r="M37" s="38">
        <v>374.57150395780258</v>
      </c>
      <c r="N37" s="50">
        <v>4.8463686074010104</v>
      </c>
      <c r="O37" s="50">
        <v>12.192519924595</v>
      </c>
      <c r="P37" s="26">
        <v>2.06605091444814</v>
      </c>
      <c r="Q37" s="36">
        <v>0</v>
      </c>
      <c r="R37" s="36">
        <v>0</v>
      </c>
    </row>
    <row r="38" spans="1:21" ht="15.75" customHeight="1" x14ac:dyDescent="0.25">
      <c r="A38" s="43">
        <v>34700</v>
      </c>
      <c r="B38" s="47">
        <v>93.393406510000005</v>
      </c>
      <c r="C38" s="44">
        <v>409.39</v>
      </c>
      <c r="D38" s="51">
        <v>6.1</v>
      </c>
      <c r="E38" s="23">
        <v>11.2</v>
      </c>
      <c r="F38" s="23">
        <v>15.28</v>
      </c>
      <c r="G38" s="46">
        <v>0.56666666666666698</v>
      </c>
      <c r="H38" s="23">
        <v>8.4700000000000006</v>
      </c>
      <c r="I38" s="48">
        <v>7.37</v>
      </c>
      <c r="J38" s="23">
        <v>1.3333333333333299</v>
      </c>
      <c r="K38" s="49">
        <v>1410.991553983431</v>
      </c>
      <c r="L38" s="37">
        <v>3851.6134779823078</v>
      </c>
      <c r="M38" s="38">
        <v>372.47960146796623</v>
      </c>
      <c r="N38" s="50">
        <v>4.9257381021249804</v>
      </c>
      <c r="O38" s="50">
        <v>12.028010366871699</v>
      </c>
      <c r="P38" s="26">
        <v>2.2148976840398902</v>
      </c>
      <c r="Q38" s="36">
        <v>0</v>
      </c>
      <c r="R38" s="36">
        <v>0</v>
      </c>
    </row>
    <row r="39" spans="1:21" ht="15.75" customHeight="1" x14ac:dyDescent="0.25">
      <c r="A39" s="43">
        <v>34790</v>
      </c>
      <c r="B39" s="47">
        <v>88.348367249999995</v>
      </c>
      <c r="C39" s="44">
        <v>381.34</v>
      </c>
      <c r="D39" s="51">
        <v>6</v>
      </c>
      <c r="E39" s="23">
        <v>12.36</v>
      </c>
      <c r="F39" s="23">
        <v>16</v>
      </c>
      <c r="G39" s="46">
        <v>0.63333333333333297</v>
      </c>
      <c r="H39" s="23">
        <v>7.77</v>
      </c>
      <c r="I39" s="48">
        <v>7.43</v>
      </c>
      <c r="J39" s="23">
        <v>1.3133333333333299</v>
      </c>
      <c r="K39" s="49">
        <v>1486.0756538548421</v>
      </c>
      <c r="L39" s="37">
        <v>3981.7420013426408</v>
      </c>
      <c r="M39" s="38">
        <v>418.77387759224865</v>
      </c>
      <c r="N39" s="50">
        <v>4.9260334017004199</v>
      </c>
      <c r="O39" s="50">
        <v>11.986237520177699</v>
      </c>
      <c r="P39" s="26">
        <v>2.2977108920578502</v>
      </c>
      <c r="Q39" s="36">
        <v>0</v>
      </c>
      <c r="R39" s="36">
        <v>0</v>
      </c>
    </row>
    <row r="40" spans="1:21" ht="15.75" customHeight="1" x14ac:dyDescent="0.25">
      <c r="A40" s="43">
        <v>34881</v>
      </c>
      <c r="B40" s="47">
        <v>85.722357336666704</v>
      </c>
      <c r="C40" s="44">
        <v>386.26</v>
      </c>
      <c r="D40" s="51">
        <v>5.76</v>
      </c>
      <c r="E40" s="23">
        <v>16.72</v>
      </c>
      <c r="F40" s="23">
        <v>20.239999999999998</v>
      </c>
      <c r="G40" s="46">
        <v>1</v>
      </c>
      <c r="H40" s="23">
        <v>8.33</v>
      </c>
      <c r="I40" s="48">
        <v>7.8</v>
      </c>
      <c r="J40" s="23">
        <v>1.36666666666667</v>
      </c>
      <c r="K40" s="49">
        <v>1456.256278207896</v>
      </c>
      <c r="L40" s="37">
        <v>4092.4742853255784</v>
      </c>
      <c r="M40" s="38">
        <v>415.07068812073186</v>
      </c>
      <c r="N40" s="50">
        <v>4.8302608764068804</v>
      </c>
      <c r="O40" s="50">
        <v>12.0605092352992</v>
      </c>
      <c r="P40" s="26">
        <v>2.2393820344736102</v>
      </c>
      <c r="Q40" s="36">
        <v>0</v>
      </c>
      <c r="R40" s="36">
        <v>0</v>
      </c>
    </row>
    <row r="41" spans="1:21" ht="15.75" customHeight="1" x14ac:dyDescent="0.25">
      <c r="A41" s="43">
        <v>34973</v>
      </c>
      <c r="B41" s="47">
        <v>88.081120276666695</v>
      </c>
      <c r="C41" s="44">
        <v>409.31</v>
      </c>
      <c r="D41" s="51">
        <v>6.69</v>
      </c>
      <c r="E41" s="23">
        <v>11.32</v>
      </c>
      <c r="F41" s="23">
        <v>15.56</v>
      </c>
      <c r="G41" s="46">
        <v>0.4</v>
      </c>
      <c r="H41" s="23">
        <v>8.4</v>
      </c>
      <c r="I41" s="48">
        <v>6.88</v>
      </c>
      <c r="J41" s="23">
        <v>1.32</v>
      </c>
      <c r="K41" s="49">
        <v>1474.0405067724271</v>
      </c>
      <c r="L41" s="37">
        <v>4269.2573092172097</v>
      </c>
      <c r="M41" s="38">
        <v>424.44285718823704</v>
      </c>
      <c r="N41" s="50">
        <v>4.6678471421183199</v>
      </c>
      <c r="O41" s="50">
        <v>12.261581408415299</v>
      </c>
      <c r="P41" s="26">
        <v>2.0880624631066</v>
      </c>
      <c r="Q41" s="36">
        <v>0</v>
      </c>
      <c r="R41" s="36">
        <v>0</v>
      </c>
    </row>
    <row r="42" spans="1:21" ht="15.75" customHeight="1" x14ac:dyDescent="0.25">
      <c r="A42" s="43">
        <v>35065</v>
      </c>
      <c r="B42" s="47">
        <v>86.888832716666698</v>
      </c>
      <c r="C42" s="44">
        <v>410.32</v>
      </c>
      <c r="D42" s="51">
        <v>6.78</v>
      </c>
      <c r="E42" s="23">
        <v>10.88</v>
      </c>
      <c r="F42" s="23">
        <v>14.2</v>
      </c>
      <c r="G42" s="46">
        <v>0.5</v>
      </c>
      <c r="H42" s="23">
        <v>7.83</v>
      </c>
      <c r="I42" s="48">
        <v>6.83</v>
      </c>
      <c r="J42" s="23">
        <v>1.1666666666666701</v>
      </c>
      <c r="K42" s="52">
        <v>1314.92980938905</v>
      </c>
      <c r="L42" s="41">
        <v>3883.9146060190296</v>
      </c>
      <c r="M42" s="42">
        <v>574.96641103332695</v>
      </c>
      <c r="N42" s="50">
        <v>4.3954746556559599</v>
      </c>
      <c r="O42" s="50">
        <v>12.5103804325044</v>
      </c>
      <c r="P42" s="29">
        <v>1.9415285798161099</v>
      </c>
      <c r="Q42" s="36">
        <v>0</v>
      </c>
      <c r="R42" s="36">
        <v>0</v>
      </c>
    </row>
    <row r="43" spans="1:21" ht="15.75" customHeight="1" x14ac:dyDescent="0.25">
      <c r="A43" s="43">
        <v>35156</v>
      </c>
      <c r="B43" s="47">
        <v>84.186495679999993</v>
      </c>
      <c r="C43" s="44">
        <v>408.11</v>
      </c>
      <c r="D43" s="51">
        <v>7.4</v>
      </c>
      <c r="E43" s="23">
        <v>16.079999999999998</v>
      </c>
      <c r="F43" s="23">
        <v>19.399999999999999</v>
      </c>
      <c r="G43" s="46">
        <v>0.73333333333333295</v>
      </c>
      <c r="H43" s="23">
        <v>8.43</v>
      </c>
      <c r="I43" s="48">
        <v>6.31</v>
      </c>
      <c r="J43" s="23">
        <v>1.12666666666667</v>
      </c>
      <c r="K43" s="52">
        <v>1359.75310090075</v>
      </c>
      <c r="L43" s="41">
        <v>3943.5232786649285</v>
      </c>
      <c r="M43" s="42">
        <v>594.83039435863498</v>
      </c>
      <c r="N43" s="50">
        <v>4.2303010246522801</v>
      </c>
      <c r="O43" s="50">
        <v>12.7263587027733</v>
      </c>
      <c r="P43" s="29">
        <v>1.7707560673488101</v>
      </c>
      <c r="Q43" s="36">
        <v>0</v>
      </c>
      <c r="R43" s="36">
        <v>0</v>
      </c>
    </row>
    <row r="44" spans="1:21" ht="15.75" customHeight="1" x14ac:dyDescent="0.25">
      <c r="A44" s="43">
        <v>35247</v>
      </c>
      <c r="B44" s="47">
        <v>83.808875599999993</v>
      </c>
      <c r="C44" s="44">
        <v>411.18</v>
      </c>
      <c r="D44" s="51">
        <v>7.44</v>
      </c>
      <c r="E44" s="23">
        <v>11.24</v>
      </c>
      <c r="F44" s="23">
        <v>14.88</v>
      </c>
      <c r="G44" s="46">
        <v>0.4</v>
      </c>
      <c r="H44" s="23">
        <v>6.8</v>
      </c>
      <c r="I44" s="48">
        <v>6.95</v>
      </c>
      <c r="J44" s="23">
        <v>0.89666666666666694</v>
      </c>
      <c r="K44" s="52">
        <v>1323.7033215829999</v>
      </c>
      <c r="L44" s="41">
        <v>3867.1020118596521</v>
      </c>
      <c r="M44" s="42">
        <v>462.82025338033401</v>
      </c>
      <c r="N44" s="50">
        <v>4.1173720269196004</v>
      </c>
      <c r="O44" s="50">
        <v>12.8363834442358</v>
      </c>
      <c r="P44" s="29">
        <v>1.5595492113546501</v>
      </c>
      <c r="Q44" s="36">
        <v>0</v>
      </c>
      <c r="R44" s="36">
        <v>0</v>
      </c>
    </row>
    <row r="45" spans="1:21" ht="15.75" customHeight="1" x14ac:dyDescent="0.25">
      <c r="A45" s="43">
        <v>35339</v>
      </c>
      <c r="B45" s="47">
        <v>83.76482378</v>
      </c>
      <c r="C45" s="44">
        <v>419.15</v>
      </c>
      <c r="D45" s="51">
        <v>7.38</v>
      </c>
      <c r="E45" s="23">
        <v>12.56</v>
      </c>
      <c r="F45" s="23">
        <v>15.92</v>
      </c>
      <c r="G45" s="46">
        <v>0.5</v>
      </c>
      <c r="H45" s="23">
        <v>6.47</v>
      </c>
      <c r="I45" s="48">
        <v>5.84</v>
      </c>
      <c r="J45" s="23">
        <v>0.97666666666666702</v>
      </c>
      <c r="K45" s="52">
        <v>1419.9192144589499</v>
      </c>
      <c r="L45" s="41">
        <v>4254.2942624225079</v>
      </c>
      <c r="M45" s="42">
        <v>583.73427895892996</v>
      </c>
      <c r="N45" s="50">
        <v>4.0978133067879003</v>
      </c>
      <c r="O45" s="50">
        <v>12.915936585217301</v>
      </c>
      <c r="P45" s="29">
        <v>1.61694102544009</v>
      </c>
      <c r="Q45" s="36">
        <v>0</v>
      </c>
      <c r="R45" s="36">
        <v>0</v>
      </c>
    </row>
    <row r="46" spans="1:21" ht="15.75" customHeight="1" x14ac:dyDescent="0.25">
      <c r="A46" s="43">
        <v>35431</v>
      </c>
      <c r="B46" s="47">
        <v>80.482798033333296</v>
      </c>
      <c r="C46" s="44">
        <v>418.2</v>
      </c>
      <c r="D46" s="46">
        <v>7.25</v>
      </c>
      <c r="E46" s="23">
        <v>12.76</v>
      </c>
      <c r="F46" s="23">
        <v>16</v>
      </c>
      <c r="G46" s="46">
        <v>0.53333333333333299</v>
      </c>
      <c r="H46" s="23">
        <v>6.97</v>
      </c>
      <c r="I46" s="48">
        <v>5.57</v>
      </c>
      <c r="J46" s="23">
        <v>1.09666666666667</v>
      </c>
      <c r="K46" s="52">
        <v>1381.79222813258</v>
      </c>
      <c r="L46" s="41">
        <v>4344.8733773260574</v>
      </c>
      <c r="M46" s="42">
        <v>640.26690907760599</v>
      </c>
      <c r="N46" s="50">
        <v>4.1201820889808003</v>
      </c>
      <c r="O46" s="50">
        <v>12.869322303338301</v>
      </c>
      <c r="P46" s="29">
        <v>1.70069260623506</v>
      </c>
      <c r="Q46" s="36">
        <v>0</v>
      </c>
      <c r="R46" s="36">
        <v>0</v>
      </c>
    </row>
    <row r="47" spans="1:21" ht="15.75" customHeight="1" x14ac:dyDescent="0.25">
      <c r="A47" s="43">
        <v>35521</v>
      </c>
      <c r="B47" s="47">
        <v>79.072382869999998</v>
      </c>
      <c r="C47" s="44">
        <v>417.84</v>
      </c>
      <c r="D47" s="46">
        <v>6.9682539682539701</v>
      </c>
      <c r="E47" s="23">
        <v>9.1199999999999992</v>
      </c>
      <c r="F47" s="23">
        <v>12.68</v>
      </c>
      <c r="G47" s="46">
        <v>0.233333333333333</v>
      </c>
      <c r="H47" s="23">
        <v>5.6</v>
      </c>
      <c r="I47" s="48">
        <v>6.3</v>
      </c>
      <c r="J47" s="23">
        <v>1.13666666666667</v>
      </c>
      <c r="K47" s="52">
        <v>1455.3083084413499</v>
      </c>
      <c r="L47" s="41">
        <v>4380.8075194187659</v>
      </c>
      <c r="M47" s="42">
        <v>629.05352655487297</v>
      </c>
      <c r="N47" s="50">
        <v>4.1445405989962296</v>
      </c>
      <c r="O47" s="50">
        <v>12.87231051691</v>
      </c>
      <c r="P47" s="29">
        <v>1.68505755401599</v>
      </c>
      <c r="Q47" s="36">
        <v>0</v>
      </c>
      <c r="R47" s="36">
        <v>0</v>
      </c>
    </row>
    <row r="48" spans="1:21" ht="15.75" customHeight="1" x14ac:dyDescent="0.25">
      <c r="A48" s="43">
        <v>35612</v>
      </c>
      <c r="B48" s="47">
        <v>76.787387503333306</v>
      </c>
      <c r="C48" s="44">
        <v>415.52</v>
      </c>
      <c r="D48" s="46">
        <v>6.6785714285714297</v>
      </c>
      <c r="E48" s="23">
        <v>10.68</v>
      </c>
      <c r="F48" s="23">
        <v>13.76</v>
      </c>
      <c r="G48" s="46">
        <v>0.63333333333333297</v>
      </c>
      <c r="H48" s="23">
        <v>5.73</v>
      </c>
      <c r="I48" s="48">
        <v>6.69</v>
      </c>
      <c r="J48" s="23">
        <v>1.03</v>
      </c>
      <c r="K48" s="52">
        <v>1479.56877367277</v>
      </c>
      <c r="L48" s="41">
        <v>4312.164900265595</v>
      </c>
      <c r="M48" s="42">
        <v>481.70670325666401</v>
      </c>
      <c r="N48" s="50">
        <v>4.1398430407326101</v>
      </c>
      <c r="O48" s="50">
        <v>12.9186159114962</v>
      </c>
      <c r="P48" s="29">
        <v>1.5178272170020199</v>
      </c>
      <c r="Q48" s="36">
        <v>0</v>
      </c>
      <c r="R48" s="36">
        <v>0</v>
      </c>
    </row>
    <row r="49" spans="1:18" ht="15.75" customHeight="1" x14ac:dyDescent="0.25">
      <c r="A49" s="43">
        <v>35704</v>
      </c>
      <c r="B49" s="47">
        <v>76.286067826666695</v>
      </c>
      <c r="C49" s="44">
        <v>425.34</v>
      </c>
      <c r="D49" s="46">
        <v>6.5</v>
      </c>
      <c r="E49" s="23">
        <v>12.92</v>
      </c>
      <c r="F49" s="23">
        <v>16.04</v>
      </c>
      <c r="G49" s="46">
        <v>0.46666666666666701</v>
      </c>
      <c r="H49" s="23">
        <v>6.3</v>
      </c>
      <c r="I49" s="48">
        <v>5.92</v>
      </c>
      <c r="J49" s="23">
        <v>0.86666666666666703</v>
      </c>
      <c r="K49" s="52">
        <v>1572.7774034114</v>
      </c>
      <c r="L49" s="41">
        <v>4820.3497957335067</v>
      </c>
      <c r="M49" s="42">
        <v>506.67582610738799</v>
      </c>
      <c r="N49" s="50">
        <v>4.1288971239882803</v>
      </c>
      <c r="O49" s="50">
        <v>13.094012305065901</v>
      </c>
      <c r="P49" s="29">
        <v>1.43447947575351</v>
      </c>
      <c r="Q49" s="36">
        <v>0</v>
      </c>
      <c r="R49" s="36">
        <v>0</v>
      </c>
    </row>
    <row r="50" spans="1:18" ht="15.75" customHeight="1" x14ac:dyDescent="0.25">
      <c r="A50" s="43">
        <v>35796</v>
      </c>
      <c r="B50" s="47">
        <v>77.8207092166667</v>
      </c>
      <c r="C50" s="44">
        <v>451.55</v>
      </c>
      <c r="D50" s="46">
        <v>7.92063492063492</v>
      </c>
      <c r="E50" s="23">
        <v>11.44</v>
      </c>
      <c r="F50" s="23">
        <v>15.64</v>
      </c>
      <c r="G50" s="46">
        <v>0.33333333333333298</v>
      </c>
      <c r="H50" s="23">
        <v>5.57</v>
      </c>
      <c r="I50" s="48">
        <v>5.22</v>
      </c>
      <c r="J50" s="23">
        <v>0.77166666666666694</v>
      </c>
      <c r="K50" s="52">
        <v>1468.1910355555499</v>
      </c>
      <c r="L50" s="41">
        <v>4847.6338600383106</v>
      </c>
      <c r="M50" s="42">
        <v>436.08068215149302</v>
      </c>
      <c r="N50" s="50">
        <v>4.06023410002026</v>
      </c>
      <c r="O50" s="50">
        <v>13.2653549525606</v>
      </c>
      <c r="P50" s="29">
        <v>1.23050795916102</v>
      </c>
      <c r="Q50" s="36">
        <v>0</v>
      </c>
      <c r="R50" s="35">
        <v>1</v>
      </c>
    </row>
    <row r="51" spans="1:18" ht="15.75" customHeight="1" x14ac:dyDescent="0.25">
      <c r="A51" s="43">
        <v>35886</v>
      </c>
      <c r="B51" s="47">
        <v>77.581767499999998</v>
      </c>
      <c r="C51" s="44">
        <v>454.45</v>
      </c>
      <c r="D51" s="46">
        <v>8.5</v>
      </c>
      <c r="E51" s="23">
        <v>12.2</v>
      </c>
      <c r="F51" s="23">
        <v>15.4</v>
      </c>
      <c r="G51" s="46">
        <v>0.3</v>
      </c>
      <c r="H51" s="23">
        <v>5.37</v>
      </c>
      <c r="I51" s="48">
        <v>5.7</v>
      </c>
      <c r="J51" s="23">
        <v>0.78666666666666696</v>
      </c>
      <c r="K51" s="52">
        <v>1563.32283396914</v>
      </c>
      <c r="L51" s="41">
        <v>4897.7687745661133</v>
      </c>
      <c r="M51" s="42">
        <v>465.24695870522999</v>
      </c>
      <c r="N51" s="50">
        <v>4.0464160419682296</v>
      </c>
      <c r="O51" s="50">
        <v>13.4131520413078</v>
      </c>
      <c r="P51" s="29">
        <v>1.16436243218094</v>
      </c>
      <c r="Q51" s="36">
        <v>0</v>
      </c>
      <c r="R51" s="35">
        <v>1</v>
      </c>
    </row>
    <row r="52" spans="1:18" ht="15.75" customHeight="1" x14ac:dyDescent="0.25">
      <c r="A52" s="43">
        <v>35977</v>
      </c>
      <c r="B52" s="47">
        <v>78.392978373333307</v>
      </c>
      <c r="C52" s="44">
        <v>468.64</v>
      </c>
      <c r="D52" s="46">
        <v>9.2734375</v>
      </c>
      <c r="E52" s="23">
        <v>17.68</v>
      </c>
      <c r="F52" s="23">
        <v>23.72</v>
      </c>
      <c r="G52" s="46">
        <v>0.4</v>
      </c>
      <c r="H52" s="23">
        <v>5.0999999999999996</v>
      </c>
      <c r="I52" s="48">
        <v>6.73</v>
      </c>
      <c r="J52" s="23">
        <v>0.74666666666666703</v>
      </c>
      <c r="K52" s="52">
        <v>1544.8901617086001</v>
      </c>
      <c r="L52" s="41">
        <v>4730.3860154158483</v>
      </c>
      <c r="M52" s="42">
        <v>435.86317725627998</v>
      </c>
      <c r="N52" s="50">
        <v>4.0269942950314999</v>
      </c>
      <c r="O52" s="50">
        <v>13.507146458540699</v>
      </c>
      <c r="P52" s="29">
        <v>1.11518400188399</v>
      </c>
      <c r="Q52" s="36">
        <v>0</v>
      </c>
      <c r="R52" s="35">
        <v>1</v>
      </c>
    </row>
    <row r="53" spans="1:18" ht="15.75" customHeight="1" x14ac:dyDescent="0.25">
      <c r="A53" s="43">
        <v>36069</v>
      </c>
      <c r="B53" s="47">
        <v>78.24356822</v>
      </c>
      <c r="C53" s="44">
        <v>466.32</v>
      </c>
      <c r="D53" s="46">
        <v>10.2904761904762</v>
      </c>
      <c r="E53" s="23">
        <v>14.4</v>
      </c>
      <c r="F53" s="23">
        <v>18.920000000000002</v>
      </c>
      <c r="G53" s="46">
        <v>0.46666666666666701</v>
      </c>
      <c r="H53" s="23">
        <v>4.43</v>
      </c>
      <c r="I53" s="48">
        <v>7.2</v>
      </c>
      <c r="J53" s="23">
        <v>0.7</v>
      </c>
      <c r="K53" s="52">
        <v>1487.8312783317001</v>
      </c>
      <c r="L53" s="41">
        <v>5034.5949981039194</v>
      </c>
      <c r="M53" s="42">
        <v>403.34224929237899</v>
      </c>
      <c r="N53" s="50">
        <v>4.0164283805788603</v>
      </c>
      <c r="O53" s="50">
        <v>13.634081929916301</v>
      </c>
      <c r="P53" s="29">
        <v>1.12527625357761</v>
      </c>
      <c r="Q53" s="36">
        <v>0</v>
      </c>
      <c r="R53" s="35">
        <v>1</v>
      </c>
    </row>
    <row r="54" spans="1:18" ht="15.75" customHeight="1" x14ac:dyDescent="0.25">
      <c r="A54" s="43">
        <v>36161</v>
      </c>
      <c r="B54" s="47">
        <v>79.003184383333306</v>
      </c>
      <c r="C54" s="44">
        <v>487.46</v>
      </c>
      <c r="D54" s="46">
        <v>7.3349206349206302</v>
      </c>
      <c r="E54" s="23">
        <v>8.2799999999999994</v>
      </c>
      <c r="F54" s="23">
        <v>12.52</v>
      </c>
      <c r="G54" s="46">
        <v>0.133333333333333</v>
      </c>
      <c r="H54" s="23">
        <v>3.83</v>
      </c>
      <c r="I54" s="48">
        <v>7.89</v>
      </c>
      <c r="J54" s="23">
        <v>0.64</v>
      </c>
      <c r="K54" s="52">
        <v>1448.59641582363</v>
      </c>
      <c r="L54" s="41">
        <v>4903.675601082813</v>
      </c>
      <c r="M54" s="42">
        <v>402.249481122904</v>
      </c>
      <c r="N54" s="50">
        <v>4.0256105096183399</v>
      </c>
      <c r="O54" s="50">
        <v>13.6798223259606</v>
      </c>
      <c r="P54" s="29">
        <v>1.2210271958483401</v>
      </c>
      <c r="Q54" s="36">
        <v>0</v>
      </c>
      <c r="R54" s="35">
        <v>1</v>
      </c>
    </row>
    <row r="55" spans="1:18" ht="15.75" customHeight="1" x14ac:dyDescent="0.25">
      <c r="A55" s="43">
        <v>36251</v>
      </c>
      <c r="B55" s="47">
        <v>78.759715043333301</v>
      </c>
      <c r="C55" s="44">
        <v>489.72</v>
      </c>
      <c r="D55" s="46">
        <v>6.07258064516129</v>
      </c>
      <c r="E55" s="23">
        <v>9.76</v>
      </c>
      <c r="F55" s="23">
        <v>13.48</v>
      </c>
      <c r="G55" s="46">
        <v>0.2</v>
      </c>
      <c r="H55" s="23">
        <v>3.93</v>
      </c>
      <c r="I55" s="48">
        <v>10.06</v>
      </c>
      <c r="J55" s="23">
        <v>0.66666666666666696</v>
      </c>
      <c r="K55" s="52">
        <v>1548.2128575039201</v>
      </c>
      <c r="L55" s="41">
        <v>4893.5010263547711</v>
      </c>
      <c r="M55" s="42">
        <v>471.18996523846999</v>
      </c>
      <c r="N55" s="50">
        <v>4.0634139628419499</v>
      </c>
      <c r="O55" s="50">
        <v>13.697410361709901</v>
      </c>
      <c r="P55" s="29">
        <v>1.35563757293509</v>
      </c>
      <c r="Q55" s="36">
        <v>0</v>
      </c>
      <c r="R55" s="35">
        <v>1</v>
      </c>
    </row>
    <row r="56" spans="1:18" ht="15.75" customHeight="1" x14ac:dyDescent="0.25">
      <c r="A56" s="43">
        <v>36342</v>
      </c>
      <c r="B56" s="47">
        <v>83.643016043333304</v>
      </c>
      <c r="C56" s="44">
        <v>518.01</v>
      </c>
      <c r="D56" s="46">
        <v>5</v>
      </c>
      <c r="E56" s="23">
        <v>6.44</v>
      </c>
      <c r="F56" s="23">
        <v>9.8000000000000007</v>
      </c>
      <c r="G56" s="46">
        <v>0.16666666666666699</v>
      </c>
      <c r="H56" s="23">
        <v>3.17</v>
      </c>
      <c r="I56" s="48">
        <v>11.71</v>
      </c>
      <c r="J56" s="23">
        <v>0.76</v>
      </c>
      <c r="K56" s="52">
        <v>1553.32107662504</v>
      </c>
      <c r="L56" s="41">
        <v>4811.0033733272894</v>
      </c>
      <c r="M56" s="42">
        <v>591.79693311736696</v>
      </c>
      <c r="N56" s="50">
        <v>4.0848114460005496</v>
      </c>
      <c r="O56" s="50">
        <v>13.6625430329896</v>
      </c>
      <c r="P56" s="29">
        <v>1.51508574009637</v>
      </c>
      <c r="Q56" s="36">
        <v>0</v>
      </c>
      <c r="R56" s="35">
        <v>1</v>
      </c>
    </row>
    <row r="57" spans="1:18" ht="15.75" customHeight="1" x14ac:dyDescent="0.25">
      <c r="A57" s="43">
        <v>36434</v>
      </c>
      <c r="B57" s="47">
        <v>87.753102606666701</v>
      </c>
      <c r="C57" s="44">
        <v>540</v>
      </c>
      <c r="D57" s="46">
        <v>5</v>
      </c>
      <c r="E57" s="23">
        <v>8.4</v>
      </c>
      <c r="F57" s="23">
        <v>11.92</v>
      </c>
      <c r="G57" s="46">
        <v>0.3</v>
      </c>
      <c r="H57" s="23">
        <v>2.4700000000000002</v>
      </c>
      <c r="I57" s="48">
        <v>10.37</v>
      </c>
      <c r="J57" s="23">
        <v>0.78666666666666696</v>
      </c>
      <c r="K57" s="52">
        <v>1686.6480013048899</v>
      </c>
      <c r="L57" s="41">
        <v>5414.9325639522522</v>
      </c>
      <c r="M57" s="42">
        <v>743.75904488327797</v>
      </c>
      <c r="N57" s="50">
        <v>4.1327786673047804</v>
      </c>
      <c r="O57" s="50">
        <v>13.670730274202</v>
      </c>
      <c r="P57" s="29">
        <v>1.68386551878858</v>
      </c>
      <c r="Q57" s="36">
        <v>0</v>
      </c>
      <c r="R57" s="35">
        <v>1</v>
      </c>
    </row>
    <row r="58" spans="1:18" ht="15.75" customHeight="1" x14ac:dyDescent="0.25">
      <c r="A58" s="43">
        <v>36526</v>
      </c>
      <c r="B58" s="47">
        <v>83.045629586666706</v>
      </c>
      <c r="C58" s="44">
        <v>512.30999999999995</v>
      </c>
      <c r="D58" s="46">
        <v>5.2182539682539701</v>
      </c>
      <c r="E58" s="23">
        <v>9.32</v>
      </c>
      <c r="F58" s="23">
        <v>13.2</v>
      </c>
      <c r="G58" s="46">
        <v>0.5</v>
      </c>
      <c r="H58" s="23">
        <v>3.17</v>
      </c>
      <c r="I58" s="48">
        <v>8.58</v>
      </c>
      <c r="J58" s="23">
        <v>0.81408418760773005</v>
      </c>
      <c r="K58" s="52">
        <v>1680.35025125271</v>
      </c>
      <c r="L58" s="41">
        <v>5367.6763558781604</v>
      </c>
      <c r="M58" s="42">
        <v>586.94778745080703</v>
      </c>
      <c r="N58" s="50">
        <v>4.1556345882074801</v>
      </c>
      <c r="O58" s="50">
        <v>13.553596110830901</v>
      </c>
      <c r="P58" s="29">
        <v>1.6023144010771699</v>
      </c>
      <c r="Q58" s="36">
        <v>0</v>
      </c>
      <c r="R58" s="35">
        <v>1</v>
      </c>
    </row>
    <row r="59" spans="1:18" ht="15.75" customHeight="1" x14ac:dyDescent="0.25">
      <c r="A59" s="43">
        <v>36617</v>
      </c>
      <c r="B59" s="47">
        <v>82.963746926666701</v>
      </c>
      <c r="C59" s="44">
        <v>520.09</v>
      </c>
      <c r="D59" s="46">
        <v>5.5</v>
      </c>
      <c r="E59" s="23">
        <v>9.48</v>
      </c>
      <c r="F59" s="23">
        <v>14.24</v>
      </c>
      <c r="G59" s="46">
        <v>0.3</v>
      </c>
      <c r="H59" s="23">
        <v>3.6</v>
      </c>
      <c r="I59" s="48">
        <v>9.36</v>
      </c>
      <c r="J59" s="23">
        <v>0.78888838489219504</v>
      </c>
      <c r="K59" s="52">
        <v>1777.61999688844</v>
      </c>
      <c r="L59" s="41">
        <v>5412.2429666103417</v>
      </c>
      <c r="M59" s="42">
        <v>639.65673413992795</v>
      </c>
      <c r="N59" s="50">
        <v>4.2026410429211296</v>
      </c>
      <c r="O59" s="50">
        <v>13.497322370936701</v>
      </c>
      <c r="P59" s="29">
        <v>1.6598567459482201</v>
      </c>
      <c r="Q59" s="40">
        <v>0</v>
      </c>
      <c r="R59" s="35">
        <v>1</v>
      </c>
    </row>
    <row r="60" spans="1:18" ht="15.75" customHeight="1" x14ac:dyDescent="0.25">
      <c r="A60" s="43">
        <v>36708</v>
      </c>
      <c r="B60" s="47">
        <v>88.377872859999997</v>
      </c>
      <c r="C60" s="44">
        <v>552.54999999999995</v>
      </c>
      <c r="D60" s="46">
        <v>5.3253968253968296</v>
      </c>
      <c r="E60" s="23">
        <v>7.2</v>
      </c>
      <c r="F60" s="23">
        <v>12.92</v>
      </c>
      <c r="G60" s="46">
        <v>0.33333333333333298</v>
      </c>
      <c r="H60" s="23">
        <v>3.97</v>
      </c>
      <c r="I60" s="48">
        <v>11.06</v>
      </c>
      <c r="J60" s="23">
        <v>0.84907617406029801</v>
      </c>
      <c r="K60" s="52">
        <v>1764.27014632326</v>
      </c>
      <c r="L60" s="41">
        <v>5304.2210945273673</v>
      </c>
      <c r="M60" s="42">
        <v>724.97414471624199</v>
      </c>
      <c r="N60" s="50">
        <v>4.23247010562533</v>
      </c>
      <c r="O60" s="50">
        <v>13.4711430449163</v>
      </c>
      <c r="P60" s="29">
        <v>1.7214337612541299</v>
      </c>
      <c r="Q60" s="36">
        <v>0</v>
      </c>
      <c r="R60" s="35">
        <v>1</v>
      </c>
    </row>
    <row r="61" spans="1:18" ht="15.75" customHeight="1" x14ac:dyDescent="0.25">
      <c r="A61" s="43">
        <v>36800</v>
      </c>
      <c r="B61" s="47">
        <v>89.688116436666604</v>
      </c>
      <c r="C61" s="44">
        <v>572.28</v>
      </c>
      <c r="D61" s="46">
        <v>5</v>
      </c>
      <c r="E61" s="23">
        <v>9.2799999999999994</v>
      </c>
      <c r="F61" s="23">
        <v>15.28</v>
      </c>
      <c r="G61" s="46">
        <v>0.33333333333333298</v>
      </c>
      <c r="H61" s="23">
        <v>4.57</v>
      </c>
      <c r="I61" s="48">
        <v>9.83</v>
      </c>
      <c r="J61" s="23">
        <v>0.83828207686957601</v>
      </c>
      <c r="K61" s="52">
        <v>1868.1670439259501</v>
      </c>
      <c r="L61" s="41">
        <v>5826.0405376758699</v>
      </c>
      <c r="M61" s="42">
        <v>915.83472875842199</v>
      </c>
      <c r="N61" s="50">
        <v>4.2890891475281698</v>
      </c>
      <c r="O61" s="50">
        <v>13.5735488429813</v>
      </c>
      <c r="P61" s="29">
        <v>1.8427256057469901</v>
      </c>
      <c r="Q61" s="36">
        <v>0</v>
      </c>
      <c r="R61" s="35">
        <v>1</v>
      </c>
    </row>
    <row r="62" spans="1:18" ht="15.75" customHeight="1" x14ac:dyDescent="0.25">
      <c r="A62" s="43">
        <v>36892</v>
      </c>
      <c r="B62" s="47">
        <v>89.807629293333306</v>
      </c>
      <c r="C62" s="44">
        <v>574.35</v>
      </c>
      <c r="D62" s="46">
        <v>4.53515625</v>
      </c>
      <c r="E62" s="23">
        <v>5</v>
      </c>
      <c r="F62" s="23">
        <v>11.8</v>
      </c>
      <c r="G62" s="46">
        <v>0.16666666666666699</v>
      </c>
      <c r="H62" s="23">
        <v>4</v>
      </c>
      <c r="I62" s="48">
        <v>9.16</v>
      </c>
      <c r="J62" s="23">
        <v>0.80013305512715804</v>
      </c>
      <c r="K62" s="52">
        <v>1872.6397717104801</v>
      </c>
      <c r="L62" s="41">
        <v>5821.4040243118579</v>
      </c>
      <c r="M62" s="42">
        <v>675.59819204306496</v>
      </c>
      <c r="N62" s="50">
        <v>4.3306909824587896</v>
      </c>
      <c r="O62" s="50">
        <v>13.6589873592877</v>
      </c>
      <c r="P62" s="29">
        <v>1.6140478240057701</v>
      </c>
      <c r="Q62" s="36">
        <v>0</v>
      </c>
      <c r="R62" s="35">
        <v>1</v>
      </c>
    </row>
    <row r="63" spans="1:18" ht="15.75" customHeight="1" x14ac:dyDescent="0.25">
      <c r="A63" s="43">
        <v>36982</v>
      </c>
      <c r="B63" s="47">
        <v>91.981607546666694</v>
      </c>
      <c r="C63" s="44">
        <v>606.36</v>
      </c>
      <c r="D63" s="46">
        <v>3.7258064516128999</v>
      </c>
      <c r="E63" s="23">
        <v>7.52</v>
      </c>
      <c r="F63" s="23">
        <v>12.8</v>
      </c>
      <c r="G63" s="46">
        <v>0.33333333333333298</v>
      </c>
      <c r="H63" s="23">
        <v>3.6</v>
      </c>
      <c r="I63" s="48">
        <v>10.119999999999999</v>
      </c>
      <c r="J63" s="23">
        <v>0.74916386948501601</v>
      </c>
      <c r="K63" s="52">
        <v>2028.1445461195599</v>
      </c>
      <c r="L63" s="41">
        <v>5924.5171912478536</v>
      </c>
      <c r="M63" s="42">
        <v>713.08111918251905</v>
      </c>
      <c r="N63" s="50">
        <v>4.3899577636664899</v>
      </c>
      <c r="O63" s="50">
        <v>13.7216953882709</v>
      </c>
      <c r="P63" s="29">
        <v>1.60985856737538</v>
      </c>
      <c r="Q63" s="36">
        <v>0</v>
      </c>
      <c r="R63" s="35">
        <v>1</v>
      </c>
    </row>
    <row r="64" spans="1:18" ht="15.75" customHeight="1" x14ac:dyDescent="0.25">
      <c r="A64" s="43">
        <v>37073</v>
      </c>
      <c r="B64" s="47">
        <v>100.19087841</v>
      </c>
      <c r="C64" s="44">
        <v>669.8</v>
      </c>
      <c r="D64" s="46">
        <v>5.1779661016949197</v>
      </c>
      <c r="E64" s="23">
        <v>5.36</v>
      </c>
      <c r="F64" s="23">
        <v>10.32</v>
      </c>
      <c r="G64" s="46">
        <v>0.43333333333333302</v>
      </c>
      <c r="H64" s="23">
        <v>3.63</v>
      </c>
      <c r="I64" s="48">
        <v>10.64</v>
      </c>
      <c r="J64" s="23">
        <v>0.66768877196165599</v>
      </c>
      <c r="K64" s="52">
        <v>1953.0906952401799</v>
      </c>
      <c r="L64" s="41">
        <v>5750.8612864690431</v>
      </c>
      <c r="M64" s="42">
        <v>726.19644110220702</v>
      </c>
      <c r="N64" s="50">
        <v>4.3932606331117903</v>
      </c>
      <c r="O64" s="50">
        <v>13.713270472522</v>
      </c>
      <c r="P64" s="29">
        <v>1.5995371058887</v>
      </c>
      <c r="Q64" s="36">
        <v>0</v>
      </c>
      <c r="R64" s="35">
        <v>1</v>
      </c>
    </row>
    <row r="65" spans="1:18" ht="15.75" customHeight="1" x14ac:dyDescent="0.25">
      <c r="A65" s="43">
        <v>37165</v>
      </c>
      <c r="B65" s="47">
        <v>101.024328383333</v>
      </c>
      <c r="C65" s="44">
        <v>689.83</v>
      </c>
      <c r="D65" s="46">
        <v>6.5</v>
      </c>
      <c r="E65" s="23">
        <v>6.16</v>
      </c>
      <c r="F65" s="23">
        <v>10.199999999999999</v>
      </c>
      <c r="G65" s="46">
        <v>-6.6666666666666693E-2</v>
      </c>
      <c r="H65" s="23">
        <v>3.03</v>
      </c>
      <c r="I65" s="48">
        <v>9.56</v>
      </c>
      <c r="J65" s="23">
        <v>0.64664035803925102</v>
      </c>
      <c r="K65" s="52">
        <v>2047.2893496490899</v>
      </c>
      <c r="L65" s="41">
        <v>6392.0331470235205</v>
      </c>
      <c r="M65" s="42">
        <v>802.56377658188399</v>
      </c>
      <c r="N65" s="50">
        <v>4.4177441311166099</v>
      </c>
      <c r="O65" s="50">
        <v>13.7711206555659</v>
      </c>
      <c r="P65" s="29">
        <v>1.64997442069364</v>
      </c>
      <c r="Q65" s="36">
        <v>0</v>
      </c>
      <c r="R65" s="35">
        <v>1</v>
      </c>
    </row>
    <row r="66" spans="1:18" ht="15.75" customHeight="1" x14ac:dyDescent="0.25">
      <c r="A66" s="43">
        <v>37257</v>
      </c>
      <c r="B66" s="47">
        <v>94.106552406666694</v>
      </c>
      <c r="C66" s="44">
        <v>669.71</v>
      </c>
      <c r="D66" s="46">
        <v>5.6935483870967696</v>
      </c>
      <c r="E66" s="23">
        <v>5.24</v>
      </c>
      <c r="F66" s="23">
        <v>8.7200000000000006</v>
      </c>
      <c r="G66" s="46">
        <v>0.133333333333333</v>
      </c>
      <c r="H66" s="23">
        <v>2.4300000000000002</v>
      </c>
      <c r="I66" s="48">
        <v>9.16</v>
      </c>
      <c r="J66" s="23">
        <v>0.70620974326408403</v>
      </c>
      <c r="K66" s="52">
        <v>1980.88400011819</v>
      </c>
      <c r="L66" s="41">
        <v>6246.6032459343469</v>
      </c>
      <c r="M66" s="42">
        <v>639.73892165817995</v>
      </c>
      <c r="N66" s="50">
        <v>4.39976163348644</v>
      </c>
      <c r="O66" s="50">
        <v>13.693661166655</v>
      </c>
      <c r="P66" s="29">
        <v>1.53027713622782</v>
      </c>
      <c r="Q66" s="36">
        <v>0</v>
      </c>
      <c r="R66" s="36">
        <v>0</v>
      </c>
    </row>
    <row r="67" spans="1:18" ht="15.75" customHeight="1" x14ac:dyDescent="0.25">
      <c r="A67" s="43">
        <v>37347</v>
      </c>
      <c r="B67" s="47">
        <v>92.694273666666703</v>
      </c>
      <c r="C67" s="44">
        <v>659.36</v>
      </c>
      <c r="D67" s="46">
        <v>4.3319672131147504</v>
      </c>
      <c r="E67" s="23">
        <v>4.04</v>
      </c>
      <c r="F67" s="23">
        <v>8.08</v>
      </c>
      <c r="G67" s="46">
        <v>0.133333333333333</v>
      </c>
      <c r="H67" s="23">
        <v>2.2000000000000002</v>
      </c>
      <c r="I67" s="48">
        <v>9.9499999999999993</v>
      </c>
      <c r="J67" s="23">
        <v>0.730826453778463</v>
      </c>
      <c r="K67" s="52">
        <v>2122.7499827995698</v>
      </c>
      <c r="L67" s="41">
        <v>6214.7260436784909</v>
      </c>
      <c r="M67" s="42">
        <v>755.49847419529897</v>
      </c>
      <c r="N67" s="50">
        <v>4.41333890173465</v>
      </c>
      <c r="O67" s="50">
        <v>13.6364172310047</v>
      </c>
      <c r="P67" s="29">
        <v>1.6278195700623399</v>
      </c>
      <c r="Q67" s="36">
        <v>0</v>
      </c>
      <c r="R67" s="36">
        <v>0</v>
      </c>
    </row>
    <row r="68" spans="1:18" ht="15.75" customHeight="1" x14ac:dyDescent="0.25">
      <c r="A68" s="43">
        <v>37438</v>
      </c>
      <c r="B68" s="47">
        <v>99.926025436666706</v>
      </c>
      <c r="C68" s="44">
        <v>707.57</v>
      </c>
      <c r="D68" s="46">
        <v>3.2222222222222201</v>
      </c>
      <c r="E68" s="23">
        <v>2.88</v>
      </c>
      <c r="F68" s="23">
        <v>6.96</v>
      </c>
      <c r="G68" s="46">
        <v>0.53333333333333299</v>
      </c>
      <c r="H68" s="23">
        <v>2.37</v>
      </c>
      <c r="I68" s="48">
        <v>10.47</v>
      </c>
      <c r="J68" s="23">
        <v>0.687610753273459</v>
      </c>
      <c r="K68" s="52">
        <v>2137.3604828174002</v>
      </c>
      <c r="L68" s="41">
        <v>6139.1020186950063</v>
      </c>
      <c r="M68" s="42">
        <v>809.80739160316398</v>
      </c>
      <c r="N68" s="50">
        <v>4.3937352122552102</v>
      </c>
      <c r="O68" s="50">
        <v>13.579588297008801</v>
      </c>
      <c r="P68" s="29">
        <v>1.6830105719478601</v>
      </c>
      <c r="Q68" s="36">
        <v>0</v>
      </c>
      <c r="R68" s="36">
        <v>0</v>
      </c>
    </row>
    <row r="69" spans="1:18" ht="15.75" customHeight="1" x14ac:dyDescent="0.25">
      <c r="A69" s="43">
        <v>37530</v>
      </c>
      <c r="B69" s="47">
        <v>100.697737933333</v>
      </c>
      <c r="C69" s="44">
        <v>719.08</v>
      </c>
      <c r="D69" s="46">
        <v>3</v>
      </c>
      <c r="E69" s="23">
        <v>2.76</v>
      </c>
      <c r="F69" s="23">
        <v>6.2</v>
      </c>
      <c r="G69" s="46">
        <v>0.133333333333333</v>
      </c>
      <c r="H69" s="23">
        <v>2.93</v>
      </c>
      <c r="I69" s="48">
        <v>9.66</v>
      </c>
      <c r="J69" s="23">
        <v>0.70484895219087396</v>
      </c>
      <c r="K69" s="52">
        <v>2206.6102068353798</v>
      </c>
      <c r="L69" s="41">
        <v>6782.024659129358</v>
      </c>
      <c r="M69" s="42">
        <v>1012.60437258991</v>
      </c>
      <c r="N69" s="50">
        <v>4.37604759576924</v>
      </c>
      <c r="O69" s="50">
        <v>13.619130356149601</v>
      </c>
      <c r="P69" s="29">
        <v>1.8561225298838899</v>
      </c>
      <c r="Q69" s="36">
        <v>0</v>
      </c>
      <c r="R69" s="36">
        <v>0</v>
      </c>
    </row>
    <row r="70" spans="1:18" ht="15.75" customHeight="1" x14ac:dyDescent="0.25">
      <c r="A70" s="43">
        <v>37622</v>
      </c>
      <c r="B70" s="47">
        <v>107.616457833333</v>
      </c>
      <c r="C70" s="44">
        <v>736.63</v>
      </c>
      <c r="D70" s="46">
        <v>2.7738095238095202</v>
      </c>
      <c r="E70" s="23">
        <v>2.6</v>
      </c>
      <c r="F70" s="23">
        <v>5.76</v>
      </c>
      <c r="G70" s="46">
        <v>0.7</v>
      </c>
      <c r="H70" s="23">
        <v>3.77</v>
      </c>
      <c r="I70" s="48">
        <v>8.85</v>
      </c>
      <c r="J70" s="23">
        <v>0.75454957815476797</v>
      </c>
      <c r="K70" s="52">
        <v>2190.5469118538399</v>
      </c>
      <c r="L70" s="41">
        <v>6605.9113089611674</v>
      </c>
      <c r="M70" s="42">
        <v>915.36343720372099</v>
      </c>
      <c r="N70" s="50">
        <v>4.3332719230082999</v>
      </c>
      <c r="O70" s="50">
        <v>13.5614955550886</v>
      </c>
      <c r="P70" s="29">
        <v>1.8047396323548901</v>
      </c>
      <c r="Q70" s="36">
        <v>0</v>
      </c>
      <c r="R70" s="36">
        <v>0</v>
      </c>
    </row>
    <row r="71" spans="1:18" ht="15.75" customHeight="1" x14ac:dyDescent="0.25">
      <c r="A71" s="43">
        <v>37712</v>
      </c>
      <c r="B71" s="47">
        <v>106.98439386666701</v>
      </c>
      <c r="C71" s="44">
        <v>710.47</v>
      </c>
      <c r="D71" s="46">
        <v>2.75</v>
      </c>
      <c r="E71" s="23">
        <v>2.68</v>
      </c>
      <c r="F71" s="23">
        <v>5.92</v>
      </c>
      <c r="G71" s="46">
        <v>-0.16666666666666699</v>
      </c>
      <c r="H71" s="23">
        <v>3.7</v>
      </c>
      <c r="I71" s="48">
        <v>9.82</v>
      </c>
      <c r="J71" s="23">
        <v>0.74423931779007502</v>
      </c>
      <c r="K71" s="52">
        <v>2282.1456825013702</v>
      </c>
      <c r="L71" s="41">
        <v>6815.801431473672</v>
      </c>
      <c r="M71" s="42">
        <v>982.90195200395704</v>
      </c>
      <c r="N71" s="50">
        <v>4.3021255677167698</v>
      </c>
      <c r="O71" s="50">
        <v>13.5104167863102</v>
      </c>
      <c r="P71" s="29">
        <v>1.91583218661347</v>
      </c>
      <c r="Q71" s="36">
        <v>0</v>
      </c>
      <c r="R71" s="36">
        <v>0</v>
      </c>
    </row>
    <row r="72" spans="1:18" ht="15.75" customHeight="1" x14ac:dyDescent="0.25">
      <c r="A72" s="43">
        <v>37803</v>
      </c>
      <c r="B72" s="47">
        <v>105.04781413333301</v>
      </c>
      <c r="C72" s="44">
        <v>693.82</v>
      </c>
      <c r="D72" s="46">
        <v>2.75</v>
      </c>
      <c r="E72" s="23">
        <v>2.84</v>
      </c>
      <c r="F72" s="23">
        <v>6.32</v>
      </c>
      <c r="G72" s="46">
        <v>0.1</v>
      </c>
      <c r="H72" s="23">
        <v>2.73</v>
      </c>
      <c r="I72" s="48">
        <v>10.33</v>
      </c>
      <c r="J72" s="23">
        <v>0.79527654298587802</v>
      </c>
      <c r="K72" s="52">
        <v>2224.3150008591701</v>
      </c>
      <c r="L72" s="41">
        <v>6572.54561498574</v>
      </c>
      <c r="M72" s="42">
        <v>1066.76434697631</v>
      </c>
      <c r="N72" s="50">
        <v>4.23300208961924</v>
      </c>
      <c r="O72" s="50">
        <v>13.360263587201301</v>
      </c>
      <c r="P72" s="29">
        <v>2.0760655437148499</v>
      </c>
      <c r="Q72" s="36">
        <v>0</v>
      </c>
      <c r="R72" s="36">
        <v>0</v>
      </c>
    </row>
    <row r="73" spans="1:18" ht="15.75" customHeight="1" x14ac:dyDescent="0.25">
      <c r="A73" s="43">
        <v>37895</v>
      </c>
      <c r="B73" s="47">
        <v>97.56635618</v>
      </c>
      <c r="C73" s="44">
        <v>625.83000000000004</v>
      </c>
      <c r="D73" s="46">
        <v>2.6547619047619002</v>
      </c>
      <c r="E73" s="23">
        <v>2.68</v>
      </c>
      <c r="F73" s="23">
        <v>6.04</v>
      </c>
      <c r="G73" s="46">
        <v>-0.266666666666667</v>
      </c>
      <c r="H73" s="23">
        <v>1.1000000000000001</v>
      </c>
      <c r="I73" s="48">
        <v>9.16</v>
      </c>
      <c r="J73" s="23">
        <v>0.93399558498896196</v>
      </c>
      <c r="K73" s="52">
        <v>2210.5157487896199</v>
      </c>
      <c r="L73" s="41">
        <v>7320.9436141039741</v>
      </c>
      <c r="M73" s="42">
        <v>1324.98659156388</v>
      </c>
      <c r="N73" s="50">
        <v>4.1632302413695497</v>
      </c>
      <c r="O73" s="50">
        <v>13.292904483602401</v>
      </c>
      <c r="P73" s="29">
        <v>2.4060882661601601</v>
      </c>
      <c r="Q73" s="36">
        <v>0</v>
      </c>
      <c r="R73" s="36">
        <v>0</v>
      </c>
    </row>
    <row r="74" spans="1:18" ht="15.75" customHeight="1" x14ac:dyDescent="0.25">
      <c r="A74" s="43">
        <v>37987</v>
      </c>
      <c r="B74" s="47">
        <v>94.544257656666701</v>
      </c>
      <c r="C74" s="44">
        <v>587.85</v>
      </c>
      <c r="D74" s="46">
        <v>1.7890625</v>
      </c>
      <c r="E74" s="23">
        <v>1.8</v>
      </c>
      <c r="F74" s="23">
        <v>5.24</v>
      </c>
      <c r="G74" s="46">
        <v>6.6666666666666693E-2</v>
      </c>
      <c r="H74" s="23">
        <v>0.03</v>
      </c>
      <c r="I74" s="48">
        <v>8.68</v>
      </c>
      <c r="J74" s="23">
        <v>1.2385950588164201</v>
      </c>
      <c r="K74" s="52">
        <v>2175.99943751305</v>
      </c>
      <c r="L74" s="41">
        <v>7245.320237295582</v>
      </c>
      <c r="M74" s="42">
        <v>1519.2477982549999</v>
      </c>
      <c r="N74" s="50">
        <v>4.0803166429153901</v>
      </c>
      <c r="O74" s="50">
        <v>13.0797858856915</v>
      </c>
      <c r="P74" s="29">
        <v>2.7239603019880199</v>
      </c>
      <c r="Q74" s="36">
        <v>0</v>
      </c>
      <c r="R74" s="36">
        <v>0</v>
      </c>
    </row>
    <row r="75" spans="1:18" ht="15.75" customHeight="1" x14ac:dyDescent="0.25">
      <c r="A75" s="43">
        <v>38078</v>
      </c>
      <c r="B75" s="47">
        <v>100.947072906667</v>
      </c>
      <c r="C75" s="44">
        <v>628.79999999999995</v>
      </c>
      <c r="D75" s="46">
        <v>1.75</v>
      </c>
      <c r="E75" s="23">
        <v>1.72</v>
      </c>
      <c r="F75" s="23">
        <v>4.88</v>
      </c>
      <c r="G75" s="46">
        <v>0.43333333333333302</v>
      </c>
      <c r="H75" s="23">
        <v>0.47</v>
      </c>
      <c r="I75" s="48">
        <v>10.51</v>
      </c>
      <c r="J75" s="23">
        <v>1.2653724031570399</v>
      </c>
      <c r="K75" s="52">
        <v>2515.6407428422799</v>
      </c>
      <c r="L75" s="41">
        <v>7481.1588698359601</v>
      </c>
      <c r="M75" s="42">
        <v>1783.1735536916899</v>
      </c>
      <c r="N75" s="50">
        <v>4.0602610708114799</v>
      </c>
      <c r="O75" s="50">
        <v>12.950809365684099</v>
      </c>
      <c r="P75" s="29">
        <v>3.0409591689705899</v>
      </c>
      <c r="Q75" s="36">
        <v>0</v>
      </c>
      <c r="R75" s="36">
        <v>0</v>
      </c>
    </row>
    <row r="76" spans="1:18" ht="15.75" customHeight="1" x14ac:dyDescent="0.25">
      <c r="A76" s="43">
        <v>38169</v>
      </c>
      <c r="B76" s="47">
        <v>101.89872440000001</v>
      </c>
      <c r="C76" s="44">
        <v>628.47</v>
      </c>
      <c r="D76" s="46">
        <v>1.81153846153846</v>
      </c>
      <c r="E76" s="23">
        <v>1.8</v>
      </c>
      <c r="F76" s="23">
        <v>5</v>
      </c>
      <c r="G76" s="46">
        <v>0.233333333333333</v>
      </c>
      <c r="H76" s="23">
        <v>1.5</v>
      </c>
      <c r="I76" s="48">
        <v>11.1</v>
      </c>
      <c r="J76" s="23">
        <v>1.29265928815507</v>
      </c>
      <c r="K76" s="52">
        <v>2462.3259084400802</v>
      </c>
      <c r="L76" s="41">
        <v>7395.6300486900491</v>
      </c>
      <c r="M76" s="42">
        <v>2054.2586856191801</v>
      </c>
      <c r="N76" s="50">
        <v>3.9550470403200002</v>
      </c>
      <c r="O76" s="50">
        <v>12.826315606651599</v>
      </c>
      <c r="P76" s="29">
        <v>3.30936687475474</v>
      </c>
      <c r="Q76" s="36">
        <v>0</v>
      </c>
      <c r="R76" s="36">
        <v>0</v>
      </c>
    </row>
    <row r="77" spans="1:18" ht="15.75" customHeight="1" x14ac:dyDescent="0.25">
      <c r="A77" s="43">
        <v>38261</v>
      </c>
      <c r="B77" s="47">
        <v>99.371568213333305</v>
      </c>
      <c r="C77" s="44">
        <v>593.16999999999996</v>
      </c>
      <c r="D77" s="46">
        <v>2.1352459016393399</v>
      </c>
      <c r="E77" s="23">
        <v>2.36</v>
      </c>
      <c r="F77" s="23">
        <v>4.92</v>
      </c>
      <c r="G77" s="46">
        <v>6.6666666666666693E-2</v>
      </c>
      <c r="H77" s="23">
        <v>2.27</v>
      </c>
      <c r="I77" s="48">
        <v>9.8000000000000007</v>
      </c>
      <c r="J77" s="23">
        <v>1.40320088300221</v>
      </c>
      <c r="K77" s="52">
        <v>2492.6365647317102</v>
      </c>
      <c r="L77" s="41">
        <v>8260.4545512064033</v>
      </c>
      <c r="M77" s="42">
        <v>2206.84107696303</v>
      </c>
      <c r="N77" s="50">
        <v>3.8566321483991102</v>
      </c>
      <c r="O77" s="50">
        <v>12.86638629626</v>
      </c>
      <c r="P77" s="29">
        <v>3.4332498553597</v>
      </c>
      <c r="Q77" s="36">
        <v>0</v>
      </c>
      <c r="R77" s="36">
        <v>0</v>
      </c>
    </row>
    <row r="78" spans="1:18" ht="15.75" customHeight="1" x14ac:dyDescent="0.25">
      <c r="A78" s="43">
        <v>38353</v>
      </c>
      <c r="B78" s="47">
        <v>98.795403473333295</v>
      </c>
      <c r="C78" s="44">
        <v>578.27</v>
      </c>
      <c r="D78" s="46">
        <v>2.6071428571428599</v>
      </c>
      <c r="E78" s="23">
        <v>2.88</v>
      </c>
      <c r="F78" s="23">
        <v>5.76</v>
      </c>
      <c r="G78" s="46">
        <v>6.6666666666666693E-2</v>
      </c>
      <c r="H78" s="23">
        <v>2.2999999999999998</v>
      </c>
      <c r="I78" s="48">
        <v>8.83</v>
      </c>
      <c r="J78" s="23">
        <v>1.4822492364450099</v>
      </c>
      <c r="K78" s="52">
        <v>2193.5427399669902</v>
      </c>
      <c r="L78" s="41">
        <v>8231.831844630442</v>
      </c>
      <c r="M78" s="42">
        <v>2059.23318114934</v>
      </c>
      <c r="N78" s="50">
        <v>3.6853212468326801</v>
      </c>
      <c r="O78" s="50">
        <v>12.838927482550501</v>
      </c>
      <c r="P78" s="29">
        <v>3.2739033501176502</v>
      </c>
      <c r="Q78" s="36">
        <v>0</v>
      </c>
      <c r="R78" s="36">
        <v>0</v>
      </c>
    </row>
    <row r="79" spans="1:18" ht="15.75" customHeight="1" x14ac:dyDescent="0.25">
      <c r="A79" s="43">
        <v>38443</v>
      </c>
      <c r="B79" s="47">
        <v>98.999865020000001</v>
      </c>
      <c r="C79" s="44">
        <v>581.41</v>
      </c>
      <c r="D79" s="46">
        <v>3.1111111111111098</v>
      </c>
      <c r="E79" s="23">
        <v>3.76</v>
      </c>
      <c r="F79" s="23">
        <v>6.24</v>
      </c>
      <c r="G79" s="46">
        <v>0.53333333333333299</v>
      </c>
      <c r="H79" s="23">
        <v>2.77</v>
      </c>
      <c r="I79" s="48">
        <v>9.7100000000000009</v>
      </c>
      <c r="J79" s="23">
        <v>1.5373385950588201</v>
      </c>
      <c r="K79" s="52">
        <v>2563.5541587633002</v>
      </c>
      <c r="L79" s="41">
        <v>8360.967092947576</v>
      </c>
      <c r="M79" s="42">
        <v>2269.60264873598</v>
      </c>
      <c r="N79" s="50">
        <v>3.6457614599578498</v>
      </c>
      <c r="O79" s="50">
        <v>12.7491820208375</v>
      </c>
      <c r="P79" s="29">
        <v>3.4268426666081</v>
      </c>
      <c r="Q79" s="36">
        <v>0</v>
      </c>
      <c r="R79" s="36">
        <v>0</v>
      </c>
    </row>
    <row r="80" spans="1:18" ht="15.75" customHeight="1" x14ac:dyDescent="0.25">
      <c r="A80" s="43">
        <v>38534</v>
      </c>
      <c r="B80" s="47">
        <v>93.833876976666701</v>
      </c>
      <c r="C80" s="44">
        <v>552.92999999999995</v>
      </c>
      <c r="D80" s="46">
        <v>3.66015625</v>
      </c>
      <c r="E80" s="23">
        <v>3.84</v>
      </c>
      <c r="F80" s="23">
        <v>6.56</v>
      </c>
      <c r="G80" s="46">
        <v>0.63333333333333297</v>
      </c>
      <c r="H80" s="23">
        <v>3.33</v>
      </c>
      <c r="I80" s="48">
        <v>9.98</v>
      </c>
      <c r="J80" s="23">
        <v>1.70398258187427</v>
      </c>
      <c r="K80" s="52">
        <v>2419.8087433034498</v>
      </c>
      <c r="L80" s="41">
        <v>8272.8753055704565</v>
      </c>
      <c r="M80" s="42">
        <v>2660.0740846805202</v>
      </c>
      <c r="N80" s="50">
        <v>3.5097166425591602</v>
      </c>
      <c r="O80" s="50">
        <v>12.5499475446804</v>
      </c>
      <c r="P80" s="29">
        <v>3.7562733348013699</v>
      </c>
      <c r="Q80" s="36">
        <v>0</v>
      </c>
      <c r="R80" s="36">
        <v>0</v>
      </c>
    </row>
    <row r="81" spans="1:18" ht="15.75" customHeight="1" x14ac:dyDescent="0.25">
      <c r="A81" s="43">
        <v>38626</v>
      </c>
      <c r="B81" s="47">
        <v>88.743747543333299</v>
      </c>
      <c r="C81" s="44">
        <v>526.42999999999995</v>
      </c>
      <c r="D81" s="46">
        <v>4.3669354838709697</v>
      </c>
      <c r="E81" s="23">
        <v>4.96</v>
      </c>
      <c r="F81" s="23">
        <v>7.36</v>
      </c>
      <c r="G81" s="46">
        <v>0</v>
      </c>
      <c r="H81" s="23">
        <v>3.8</v>
      </c>
      <c r="I81" s="48">
        <v>8.6999999999999993</v>
      </c>
      <c r="J81" s="23">
        <v>1.9513547431128799</v>
      </c>
      <c r="K81" s="52">
        <v>2659.9652697370798</v>
      </c>
      <c r="L81" s="41">
        <v>9087.3292902508656</v>
      </c>
      <c r="M81" s="42">
        <v>3045.0482113837902</v>
      </c>
      <c r="N81" s="50">
        <v>3.4503922618076701</v>
      </c>
      <c r="O81" s="50">
        <v>12.3821788328799</v>
      </c>
      <c r="P81" s="29">
        <v>4.1205042819467996</v>
      </c>
      <c r="Q81" s="36">
        <v>0</v>
      </c>
      <c r="R81" s="36">
        <v>0</v>
      </c>
    </row>
    <row r="82" spans="1:18" ht="15.75" customHeight="1" x14ac:dyDescent="0.25">
      <c r="A82" s="43">
        <v>38718</v>
      </c>
      <c r="B82" s="47">
        <v>89.574733269999996</v>
      </c>
      <c r="C82" s="44">
        <v>526.37</v>
      </c>
      <c r="D82" s="46">
        <v>4.6384615384615397</v>
      </c>
      <c r="E82" s="23">
        <v>4.72</v>
      </c>
      <c r="F82" s="23">
        <v>7.48</v>
      </c>
      <c r="G82" s="46">
        <v>0.2</v>
      </c>
      <c r="H82" s="23">
        <v>4.07</v>
      </c>
      <c r="I82" s="48">
        <v>7.96</v>
      </c>
      <c r="J82" s="23">
        <v>2.2407057969699702</v>
      </c>
      <c r="K82" s="52">
        <v>2402.1639419527201</v>
      </c>
      <c r="L82" s="41">
        <v>9195.8659728018392</v>
      </c>
      <c r="M82" s="42">
        <v>3546.3824006126101</v>
      </c>
      <c r="N82" s="50">
        <v>3.2976313025622801</v>
      </c>
      <c r="O82" s="50">
        <v>12.0434057457239</v>
      </c>
      <c r="P82" s="29">
        <v>4.6125644354818904</v>
      </c>
      <c r="Q82" s="36">
        <v>0</v>
      </c>
      <c r="R82" s="36">
        <v>0</v>
      </c>
    </row>
    <row r="83" spans="1:18" ht="15.75" customHeight="1" x14ac:dyDescent="0.25">
      <c r="A83" s="43">
        <v>38808</v>
      </c>
      <c r="B83" s="47">
        <v>90.996022463333304</v>
      </c>
      <c r="C83" s="44">
        <v>526.82000000000005</v>
      </c>
      <c r="D83" s="46">
        <v>4.9631147540983598</v>
      </c>
      <c r="E83" s="23">
        <v>4.92</v>
      </c>
      <c r="F83" s="23">
        <v>7.48</v>
      </c>
      <c r="G83" s="46">
        <v>0.46666666666666701</v>
      </c>
      <c r="H83" s="23">
        <v>3.8</v>
      </c>
      <c r="I83" s="48">
        <v>8.76</v>
      </c>
      <c r="J83" s="23">
        <v>3.27062354470955</v>
      </c>
      <c r="K83" s="52">
        <v>2773.7845479805501</v>
      </c>
      <c r="L83" s="41">
        <v>9363.1579224001762</v>
      </c>
      <c r="M83" s="42">
        <v>4491.9982697078904</v>
      </c>
      <c r="N83" s="50">
        <v>3.2791343331470899</v>
      </c>
      <c r="O83" s="50">
        <v>11.8138725335444</v>
      </c>
      <c r="P83" s="29">
        <v>5.3889609092446999</v>
      </c>
      <c r="Q83" s="40">
        <v>0</v>
      </c>
      <c r="R83" s="36">
        <v>0</v>
      </c>
    </row>
    <row r="84" spans="1:18" ht="15.75" customHeight="1" x14ac:dyDescent="0.25">
      <c r="A84" s="43">
        <v>38899</v>
      </c>
      <c r="B84" s="47">
        <v>93.701873696666695</v>
      </c>
      <c r="C84" s="44">
        <v>539.27</v>
      </c>
      <c r="D84" s="46">
        <v>5.2137096774193603</v>
      </c>
      <c r="E84" s="23">
        <v>5.12</v>
      </c>
      <c r="F84" s="23">
        <v>8.0399999999999991</v>
      </c>
      <c r="G84" s="46">
        <v>0.266666666666667</v>
      </c>
      <c r="H84" s="23">
        <v>3.47</v>
      </c>
      <c r="I84" s="48">
        <v>8.42</v>
      </c>
      <c r="J84" s="23">
        <v>3.4791073210559702</v>
      </c>
      <c r="K84" s="52">
        <v>2634.0125441688001</v>
      </c>
      <c r="L84" s="41">
        <v>9107.4941170360416</v>
      </c>
      <c r="M84" s="42">
        <v>4546.8429916384302</v>
      </c>
      <c r="N84" s="50">
        <v>3.1747783834102998</v>
      </c>
      <c r="O84" s="50">
        <v>11.6329423688678</v>
      </c>
      <c r="P84" s="29">
        <v>5.4304813997839103</v>
      </c>
      <c r="Q84" s="36">
        <v>0</v>
      </c>
      <c r="R84" s="36">
        <v>0</v>
      </c>
    </row>
    <row r="85" spans="1:18" ht="15.75" customHeight="1" x14ac:dyDescent="0.25">
      <c r="A85" s="43">
        <v>38991</v>
      </c>
      <c r="B85" s="47">
        <v>92.445106920000001</v>
      </c>
      <c r="C85" s="44">
        <v>528.69000000000005</v>
      </c>
      <c r="D85" s="46">
        <v>5.25</v>
      </c>
      <c r="E85" s="23">
        <v>5.2</v>
      </c>
      <c r="F85" s="23">
        <v>7.88</v>
      </c>
      <c r="G85" s="46">
        <v>-0.133333333333333</v>
      </c>
      <c r="H85" s="23">
        <v>2.27</v>
      </c>
      <c r="I85" s="48">
        <v>6.67</v>
      </c>
      <c r="J85" s="23">
        <v>3.2061265838096098</v>
      </c>
      <c r="K85" s="52">
        <v>2768.2531634790398</v>
      </c>
      <c r="L85" s="41">
        <v>10167.604452688818</v>
      </c>
      <c r="M85" s="42">
        <v>4403.8531464834996</v>
      </c>
      <c r="N85" s="50">
        <v>3.13610932346245</v>
      </c>
      <c r="O85" s="50">
        <v>11.7194831204131</v>
      </c>
      <c r="P85" s="29">
        <v>5.2661308076014999</v>
      </c>
      <c r="Q85" s="36">
        <v>0</v>
      </c>
      <c r="R85" s="36">
        <v>0</v>
      </c>
    </row>
    <row r="86" spans="1:18" ht="15.75" customHeight="1" x14ac:dyDescent="0.25">
      <c r="A86" s="43">
        <v>39083</v>
      </c>
      <c r="B86" s="47">
        <v>94.995940956666601</v>
      </c>
      <c r="C86" s="44">
        <v>540.36</v>
      </c>
      <c r="D86" s="46">
        <v>5.03125</v>
      </c>
      <c r="E86" s="23">
        <v>5.04</v>
      </c>
      <c r="F86" s="23">
        <v>7.76</v>
      </c>
      <c r="G86" s="46">
        <v>0.16666666666666699</v>
      </c>
      <c r="H86" s="23">
        <v>2.7</v>
      </c>
      <c r="I86" s="48">
        <v>6.39</v>
      </c>
      <c r="J86" s="23">
        <v>2.6911291541927498</v>
      </c>
      <c r="K86" s="52">
        <v>2589.4886011396302</v>
      </c>
      <c r="L86" s="41">
        <v>10393.753868732218</v>
      </c>
      <c r="M86" s="42">
        <v>4400.1242421892002</v>
      </c>
      <c r="N86" s="50">
        <v>3.0498606250693499</v>
      </c>
      <c r="O86" s="50">
        <v>11.802890404993599</v>
      </c>
      <c r="P86" s="29">
        <v>5.1532561695938002</v>
      </c>
      <c r="Q86" s="36">
        <v>0</v>
      </c>
      <c r="R86" s="36">
        <v>0</v>
      </c>
    </row>
    <row r="87" spans="1:18" ht="15.75" customHeight="1" x14ac:dyDescent="0.25">
      <c r="A87" s="43">
        <v>39173</v>
      </c>
      <c r="B87" s="47">
        <v>94.876382969999995</v>
      </c>
      <c r="C87" s="44">
        <v>526.92999999999995</v>
      </c>
      <c r="D87" s="46">
        <v>5</v>
      </c>
      <c r="E87" s="23">
        <v>5.16</v>
      </c>
      <c r="F87" s="23">
        <v>7.72</v>
      </c>
      <c r="G87" s="46">
        <v>0.7</v>
      </c>
      <c r="H87" s="23">
        <v>2.87</v>
      </c>
      <c r="I87" s="48">
        <v>6.82</v>
      </c>
      <c r="J87" s="23">
        <v>3.4661646859596602</v>
      </c>
      <c r="K87" s="52">
        <v>2928.7475790233998</v>
      </c>
      <c r="L87" s="41">
        <v>10422.194592033073</v>
      </c>
      <c r="M87" s="42">
        <v>4951.8592452039702</v>
      </c>
      <c r="N87" s="50">
        <v>3.06086288860444</v>
      </c>
      <c r="O87" s="50">
        <v>11.9433441241026</v>
      </c>
      <c r="P87" s="29">
        <v>5.4441513814679601</v>
      </c>
      <c r="Q87" s="36">
        <v>0</v>
      </c>
      <c r="R87" s="36">
        <v>0</v>
      </c>
    </row>
    <row r="88" spans="1:18" ht="15.75" customHeight="1" x14ac:dyDescent="0.25">
      <c r="A88" s="43">
        <v>39264</v>
      </c>
      <c r="B88" s="47">
        <v>93.339966476666703</v>
      </c>
      <c r="C88" s="44">
        <v>520.13</v>
      </c>
      <c r="D88" s="46">
        <v>5.38559322033898</v>
      </c>
      <c r="E88" s="23">
        <v>5.6</v>
      </c>
      <c r="F88" s="23">
        <v>7.88</v>
      </c>
      <c r="G88" s="46">
        <v>1.1000000000000001</v>
      </c>
      <c r="H88" s="23">
        <v>4.7699999999999996</v>
      </c>
      <c r="I88" s="48">
        <v>7.46</v>
      </c>
      <c r="J88" s="23">
        <v>3.4981992198131202</v>
      </c>
      <c r="K88" s="52">
        <v>2640.6709139725999</v>
      </c>
      <c r="L88" s="41">
        <v>10161.591407888018</v>
      </c>
      <c r="M88" s="42">
        <v>4683.9487406345797</v>
      </c>
      <c r="N88" s="50">
        <v>2.9481162445531601</v>
      </c>
      <c r="O88" s="50">
        <v>12.129347182172101</v>
      </c>
      <c r="P88" s="29">
        <v>5.0890239512162099</v>
      </c>
      <c r="Q88" s="36">
        <v>0</v>
      </c>
      <c r="R88" s="36">
        <v>0</v>
      </c>
    </row>
    <row r="89" spans="1:18" ht="15.75" customHeight="1" x14ac:dyDescent="0.25">
      <c r="A89" s="43">
        <v>39356</v>
      </c>
      <c r="B89" s="47">
        <v>92.178127943333294</v>
      </c>
      <c r="C89" s="44">
        <v>502.64</v>
      </c>
      <c r="D89" s="46">
        <v>5.7903225806451601</v>
      </c>
      <c r="E89" s="23">
        <v>6.08</v>
      </c>
      <c r="F89" s="23">
        <v>10</v>
      </c>
      <c r="G89" s="46">
        <v>0.53333333333333299</v>
      </c>
      <c r="H89" s="23">
        <v>7.23</v>
      </c>
      <c r="I89" s="48">
        <v>7.43</v>
      </c>
      <c r="J89" s="23">
        <v>3.2602739726027399</v>
      </c>
      <c r="K89" s="52">
        <v>2685.2544852524602</v>
      </c>
      <c r="L89" s="41">
        <v>11622.863000347132</v>
      </c>
      <c r="M89" s="42">
        <v>4583.3623783235198</v>
      </c>
      <c r="N89" s="50">
        <v>2.8968542573482599</v>
      </c>
      <c r="O89" s="50">
        <v>12.614030032392501</v>
      </c>
      <c r="P89" s="29">
        <v>4.8413508873022897</v>
      </c>
      <c r="Q89" s="36">
        <v>0</v>
      </c>
      <c r="R89" s="36">
        <v>0</v>
      </c>
    </row>
    <row r="90" spans="1:18" ht="15.75" customHeight="1" x14ac:dyDescent="0.25">
      <c r="A90" s="43">
        <v>39448</v>
      </c>
      <c r="B90" s="47">
        <v>87.476784416666703</v>
      </c>
      <c r="C90" s="44">
        <v>464.29</v>
      </c>
      <c r="D90" s="46">
        <v>6.2222222222222197</v>
      </c>
      <c r="E90" s="23">
        <v>6.36</v>
      </c>
      <c r="F90" s="23">
        <v>10.68</v>
      </c>
      <c r="G90" s="46">
        <v>0.4</v>
      </c>
      <c r="H90" s="23">
        <v>8.0299999999999994</v>
      </c>
      <c r="I90" s="48">
        <v>7.36</v>
      </c>
      <c r="J90" s="23">
        <v>3.5362424022498402</v>
      </c>
      <c r="K90" s="52">
        <v>2416.4299395786802</v>
      </c>
      <c r="L90" s="41">
        <v>12015.29644282452</v>
      </c>
      <c r="M90" s="42">
        <v>4271.2468729184902</v>
      </c>
      <c r="N90" s="50">
        <v>2.7824164502827302</v>
      </c>
      <c r="O90" s="50">
        <v>13.0461032698593</v>
      </c>
      <c r="P90" s="29">
        <v>4.4119062341567199</v>
      </c>
      <c r="Q90" s="36">
        <v>0</v>
      </c>
      <c r="R90" s="36">
        <v>0</v>
      </c>
    </row>
    <row r="91" spans="1:18" ht="15.75" customHeight="1" x14ac:dyDescent="0.25">
      <c r="A91" s="43">
        <v>39539</v>
      </c>
      <c r="B91" s="47">
        <v>91.8312890866667</v>
      </c>
      <c r="C91" s="44">
        <v>469.67</v>
      </c>
      <c r="D91" s="46">
        <v>6.3611111111111098</v>
      </c>
      <c r="E91" s="23">
        <v>6.6</v>
      </c>
      <c r="F91" s="23">
        <v>11.04</v>
      </c>
      <c r="G91" s="46">
        <v>1.0333333333333301</v>
      </c>
      <c r="H91" s="23">
        <v>8.9</v>
      </c>
      <c r="I91" s="48">
        <v>8</v>
      </c>
      <c r="J91" s="23">
        <v>3.8296108137530598</v>
      </c>
      <c r="K91" s="52">
        <v>2669.6731884443302</v>
      </c>
      <c r="L91" s="41">
        <v>12060.7230704139</v>
      </c>
      <c r="M91" s="42">
        <v>3937.6273553331598</v>
      </c>
      <c r="N91" s="50">
        <v>2.7924500513069002</v>
      </c>
      <c r="O91" s="50">
        <v>13.330308765769599</v>
      </c>
      <c r="P91" s="29">
        <v>4.0165267100639799</v>
      </c>
      <c r="Q91" s="36">
        <v>0</v>
      </c>
      <c r="R91" s="36">
        <v>0</v>
      </c>
    </row>
    <row r="92" spans="1:18" ht="15.75" customHeight="1" x14ac:dyDescent="0.25">
      <c r="A92" s="43">
        <v>39630</v>
      </c>
      <c r="B92" s="47">
        <v>98.766081549999996</v>
      </c>
      <c r="C92" s="44">
        <v>515.91999999999996</v>
      </c>
      <c r="D92" s="46">
        <v>7.5564516129032304</v>
      </c>
      <c r="E92" s="23">
        <v>7.56</v>
      </c>
      <c r="F92" s="23">
        <v>11.56</v>
      </c>
      <c r="G92" s="46">
        <v>1.0333333333333301</v>
      </c>
      <c r="H92" s="23">
        <v>9.33</v>
      </c>
      <c r="I92" s="48">
        <v>8.11</v>
      </c>
      <c r="J92" s="23">
        <v>3.4835646678157799</v>
      </c>
      <c r="K92" s="52">
        <v>2528.7905771543501</v>
      </c>
      <c r="L92" s="41">
        <v>11784.383675652236</v>
      </c>
      <c r="M92" s="42">
        <v>2760.8586553773698</v>
      </c>
      <c r="N92" s="50">
        <v>2.7501732428783501</v>
      </c>
      <c r="O92" s="50">
        <v>13.469823780996199</v>
      </c>
      <c r="P92" s="29">
        <v>3.02794809777853</v>
      </c>
      <c r="Q92" s="36">
        <v>0</v>
      </c>
      <c r="R92" s="36">
        <v>0</v>
      </c>
    </row>
    <row r="93" spans="1:18" ht="15.75" customHeight="1" x14ac:dyDescent="0.25">
      <c r="A93" s="43">
        <v>39722</v>
      </c>
      <c r="B93" s="47">
        <v>106.82739523333299</v>
      </c>
      <c r="C93" s="44">
        <v>639.04999999999995</v>
      </c>
      <c r="D93" s="46">
        <v>8.25</v>
      </c>
      <c r="E93" s="23">
        <v>8.44</v>
      </c>
      <c r="F93" s="23">
        <v>16.68</v>
      </c>
      <c r="G93" s="46">
        <v>-0.133333333333333</v>
      </c>
      <c r="H93" s="23">
        <v>8.6300000000000008</v>
      </c>
      <c r="I93" s="48">
        <v>7.51</v>
      </c>
      <c r="J93" s="23">
        <v>1.77124799661314</v>
      </c>
      <c r="K93" s="52">
        <v>2845.0305269035198</v>
      </c>
      <c r="L93" s="41">
        <v>13236.886919564167</v>
      </c>
      <c r="M93" s="42">
        <v>2148.0258519643098</v>
      </c>
      <c r="N93" s="50">
        <v>2.8198365001097598</v>
      </c>
      <c r="O93" s="50">
        <v>13.7227748642648</v>
      </c>
      <c r="P93" s="29">
        <v>2.5203739010074999</v>
      </c>
      <c r="Q93" s="36">
        <v>0</v>
      </c>
      <c r="R93" s="35">
        <v>1</v>
      </c>
    </row>
    <row r="94" spans="1:18" ht="15.75" customHeight="1" x14ac:dyDescent="0.25">
      <c r="A94" s="43">
        <v>39814</v>
      </c>
      <c r="B94" s="47">
        <v>98.691259856065997</v>
      </c>
      <c r="C94" s="44">
        <v>607.1</v>
      </c>
      <c r="D94" s="46">
        <v>5.5039682539682504</v>
      </c>
      <c r="E94" s="23">
        <v>5.04</v>
      </c>
      <c r="F94" s="23">
        <v>12.36</v>
      </c>
      <c r="G94" s="46">
        <v>-0.266666666666667</v>
      </c>
      <c r="H94" s="23">
        <v>5.6</v>
      </c>
      <c r="I94" s="48">
        <v>8.57</v>
      </c>
      <c r="J94" s="23">
        <v>1.5551059905047</v>
      </c>
      <c r="K94" s="52">
        <v>2582.1676178499001</v>
      </c>
      <c r="L94" s="41">
        <v>12725.225069741789</v>
      </c>
      <c r="M94" s="42">
        <v>2054.71697667836</v>
      </c>
      <c r="N94" s="50">
        <v>2.8014975813534302</v>
      </c>
      <c r="O94" s="50">
        <v>13.6242935311582</v>
      </c>
      <c r="P94" s="29">
        <v>2.4598989261039899</v>
      </c>
      <c r="Q94" s="36">
        <v>0</v>
      </c>
      <c r="R94" s="35">
        <v>1</v>
      </c>
    </row>
    <row r="95" spans="1:18" ht="15.75" customHeight="1" x14ac:dyDescent="0.25">
      <c r="A95" s="43">
        <v>39904</v>
      </c>
      <c r="B95" s="47">
        <v>95.405262533672001</v>
      </c>
      <c r="C95" s="44">
        <v>567.38</v>
      </c>
      <c r="D95" s="46">
        <v>1.4385245901639301</v>
      </c>
      <c r="E95" s="23">
        <v>1.72</v>
      </c>
      <c r="F95" s="23">
        <v>7.48</v>
      </c>
      <c r="G95" s="46">
        <v>-6.6666666666666693E-2</v>
      </c>
      <c r="H95" s="23">
        <v>3.13</v>
      </c>
      <c r="I95" s="48">
        <v>10.23</v>
      </c>
      <c r="J95" s="23">
        <v>2.1151425806646702</v>
      </c>
      <c r="K95" s="52">
        <v>2742.7846326304898</v>
      </c>
      <c r="L95" s="41">
        <v>12653.38812301452</v>
      </c>
      <c r="M95" s="42">
        <v>2780.3054700612702</v>
      </c>
      <c r="N95" s="50">
        <v>2.83809088007854</v>
      </c>
      <c r="O95" s="50">
        <v>13.54622284245</v>
      </c>
      <c r="P95" s="29">
        <v>3.0027946352247801</v>
      </c>
      <c r="Q95" s="36">
        <v>0</v>
      </c>
      <c r="R95" s="35">
        <v>1</v>
      </c>
    </row>
    <row r="96" spans="1:18" ht="15.75" customHeight="1" x14ac:dyDescent="0.25">
      <c r="A96" s="43">
        <v>39995</v>
      </c>
      <c r="B96" s="47">
        <v>95.620053829100698</v>
      </c>
      <c r="C96" s="44">
        <v>545.38</v>
      </c>
      <c r="D96" s="46">
        <v>0.52734375</v>
      </c>
      <c r="E96" s="23">
        <v>0.64</v>
      </c>
      <c r="F96" s="23">
        <v>4.3600000000000003</v>
      </c>
      <c r="G96" s="46">
        <v>6.6666666666666693E-2</v>
      </c>
      <c r="H96" s="23">
        <v>-0.6</v>
      </c>
      <c r="I96" s="48">
        <v>10.6</v>
      </c>
      <c r="J96" s="23">
        <v>2.6576657897124201</v>
      </c>
      <c r="K96" s="52">
        <v>2631.6959274761898</v>
      </c>
      <c r="L96" s="41">
        <v>12190.318459495733</v>
      </c>
      <c r="M96" s="42">
        <v>3300.6008457821399</v>
      </c>
      <c r="N96" s="50">
        <v>2.7954786176557702</v>
      </c>
      <c r="O96" s="50">
        <v>13.3839509142197</v>
      </c>
      <c r="P96" s="29">
        <v>3.3671687139900901</v>
      </c>
      <c r="Q96" s="36">
        <v>0</v>
      </c>
      <c r="R96" s="35">
        <v>1</v>
      </c>
    </row>
    <row r="97" spans="1:18" ht="15.75" customHeight="1" x14ac:dyDescent="0.25">
      <c r="A97" s="43">
        <v>40087</v>
      </c>
      <c r="B97" s="47">
        <v>93.229804839139703</v>
      </c>
      <c r="C97" s="44">
        <v>518.63</v>
      </c>
      <c r="D97" s="46">
        <v>0.5</v>
      </c>
      <c r="E97" s="23">
        <v>0.64</v>
      </c>
      <c r="F97" s="23">
        <v>3.64</v>
      </c>
      <c r="G97" s="46">
        <v>-0.266666666666667</v>
      </c>
      <c r="H97" s="23">
        <v>-1.87</v>
      </c>
      <c r="I97" s="48">
        <v>9.1300000000000008</v>
      </c>
      <c r="J97" s="23">
        <v>3.0157080649550898</v>
      </c>
      <c r="K97" s="52">
        <v>2906.6927835650699</v>
      </c>
      <c r="L97" s="41">
        <v>13412.437227110917</v>
      </c>
      <c r="M97" s="42">
        <v>4460.7949376453898</v>
      </c>
      <c r="N97" s="50">
        <v>2.8005832385429499</v>
      </c>
      <c r="O97" s="50">
        <v>13.3988535198181</v>
      </c>
      <c r="P97" s="29">
        <v>4.1982614842427797</v>
      </c>
      <c r="Q97" s="36">
        <v>0</v>
      </c>
      <c r="R97" s="35">
        <v>1</v>
      </c>
    </row>
    <row r="98" spans="1:18" ht="15.75" customHeight="1" x14ac:dyDescent="0.25">
      <c r="A98" s="43">
        <v>40179</v>
      </c>
      <c r="B98" s="47">
        <v>92.442857770408295</v>
      </c>
      <c r="C98" s="44">
        <v>519</v>
      </c>
      <c r="D98" s="46">
        <v>0.5</v>
      </c>
      <c r="E98" s="23">
        <v>0.6</v>
      </c>
      <c r="F98" s="23">
        <v>4</v>
      </c>
      <c r="G98" s="46">
        <v>0.3</v>
      </c>
      <c r="H98" s="23">
        <v>-0.23</v>
      </c>
      <c r="I98" s="48">
        <v>9.23</v>
      </c>
      <c r="J98" s="23">
        <v>3.28060419123651</v>
      </c>
      <c r="K98" s="52">
        <v>2498.41549082345</v>
      </c>
      <c r="L98" s="41">
        <v>13367.240784534228</v>
      </c>
      <c r="M98" s="42">
        <v>3810.7509613074599</v>
      </c>
      <c r="N98" s="50">
        <v>2.6470691583523598</v>
      </c>
      <c r="O98" s="50">
        <v>13.219275360249901</v>
      </c>
      <c r="P98" s="29">
        <v>3.6255780073703598</v>
      </c>
      <c r="Q98" s="36">
        <v>0</v>
      </c>
      <c r="R98" s="36">
        <v>0</v>
      </c>
    </row>
    <row r="99" spans="1:18" ht="15.75" customHeight="1" x14ac:dyDescent="0.25">
      <c r="A99" s="43">
        <v>40269</v>
      </c>
      <c r="B99" s="47">
        <v>93.400383127469695</v>
      </c>
      <c r="C99" s="44">
        <v>530.12</v>
      </c>
      <c r="D99" s="46">
        <v>0.58064516129032295</v>
      </c>
      <c r="E99" s="23">
        <v>0.76</v>
      </c>
      <c r="F99" s="23">
        <v>3.72</v>
      </c>
      <c r="G99" s="46">
        <v>0.3</v>
      </c>
      <c r="H99" s="23">
        <v>1.2</v>
      </c>
      <c r="I99" s="48">
        <v>8.86</v>
      </c>
      <c r="J99" s="23">
        <v>3.1875850494420801</v>
      </c>
      <c r="K99" s="52">
        <v>3113.5188204404199</v>
      </c>
      <c r="L99" s="41">
        <v>14054.101068117932</v>
      </c>
      <c r="M99" s="42">
        <v>3964.8222113331199</v>
      </c>
      <c r="N99" s="50">
        <v>2.7153350658798701</v>
      </c>
      <c r="O99" s="50">
        <v>13.1770327451823</v>
      </c>
      <c r="P99" s="29">
        <v>3.6627052913941101</v>
      </c>
      <c r="Q99" s="34">
        <v>1</v>
      </c>
      <c r="R99" s="36">
        <v>0</v>
      </c>
    </row>
    <row r="100" spans="1:18" ht="15.75" customHeight="1" x14ac:dyDescent="0.25">
      <c r="A100" s="43">
        <v>40360</v>
      </c>
      <c r="B100" s="47">
        <v>91.116655104198998</v>
      </c>
      <c r="C100" s="44">
        <v>511.9</v>
      </c>
      <c r="D100" s="46">
        <v>1.7380952380952399</v>
      </c>
      <c r="E100" s="23">
        <v>2.44</v>
      </c>
      <c r="F100" s="23">
        <v>4.92</v>
      </c>
      <c r="G100" s="46">
        <v>0.3</v>
      </c>
      <c r="H100" s="23">
        <v>2.27</v>
      </c>
      <c r="I100" s="48">
        <v>8.36</v>
      </c>
      <c r="J100" s="23">
        <v>3.2853276482506302</v>
      </c>
      <c r="K100" s="52">
        <v>3104.52128865332</v>
      </c>
      <c r="L100" s="41">
        <v>14264.910395355451</v>
      </c>
      <c r="M100" s="42">
        <v>4585.0493444759304</v>
      </c>
      <c r="N100" s="50">
        <v>2.68749535956667</v>
      </c>
      <c r="O100" s="50">
        <v>13.120051477084701</v>
      </c>
      <c r="P100" s="29">
        <v>4.05163682621279</v>
      </c>
      <c r="Q100" s="36">
        <v>1</v>
      </c>
      <c r="R100" s="36">
        <v>0</v>
      </c>
    </row>
    <row r="101" spans="1:18" ht="15.75" customHeight="1" x14ac:dyDescent="0.25">
      <c r="A101" s="43">
        <v>40452</v>
      </c>
      <c r="B101" s="47">
        <v>88.462575039108302</v>
      </c>
      <c r="C101" s="44">
        <v>480.32</v>
      </c>
      <c r="D101" s="46">
        <v>2.87903225806452</v>
      </c>
      <c r="E101" s="23">
        <v>3.44</v>
      </c>
      <c r="F101" s="23">
        <v>5.96</v>
      </c>
      <c r="G101" s="46">
        <v>0.1</v>
      </c>
      <c r="H101" s="23">
        <v>2.5</v>
      </c>
      <c r="I101" s="48">
        <v>7.42</v>
      </c>
      <c r="J101" s="23">
        <v>3.91749826121141</v>
      </c>
      <c r="K101" s="52">
        <v>3295.8336984371399</v>
      </c>
      <c r="L101" s="41">
        <v>15697.02486056268</v>
      </c>
      <c r="M101" s="42">
        <v>5381.2184204365403</v>
      </c>
      <c r="N101" s="50">
        <v>2.7226221301269402</v>
      </c>
      <c r="O101" s="50">
        <v>13.261991372631099</v>
      </c>
      <c r="P101" s="29">
        <v>4.5708161216280603</v>
      </c>
      <c r="Q101" s="36">
        <v>1</v>
      </c>
      <c r="R101" s="36">
        <v>0</v>
      </c>
    </row>
    <row r="102" spans="1:18" ht="15.75" customHeight="1" x14ac:dyDescent="0.25">
      <c r="A102" s="43">
        <v>40544</v>
      </c>
      <c r="B102" s="47">
        <v>90.940553139494199</v>
      </c>
      <c r="C102" s="44">
        <v>481.63</v>
      </c>
      <c r="D102" s="46">
        <v>3.4453125</v>
      </c>
      <c r="E102" s="23">
        <v>3.92</v>
      </c>
      <c r="F102" s="23">
        <v>7.12</v>
      </c>
      <c r="G102" s="46">
        <v>0.43333333333333302</v>
      </c>
      <c r="H102" s="23">
        <v>2.93</v>
      </c>
      <c r="I102" s="48">
        <v>7.48</v>
      </c>
      <c r="J102" s="23">
        <v>4.3778085215760996</v>
      </c>
      <c r="K102" s="52">
        <v>3120.4213602610598</v>
      </c>
      <c r="L102" s="41">
        <v>15328.296243482198</v>
      </c>
      <c r="M102" s="42">
        <v>4830.1012250624499</v>
      </c>
      <c r="N102" s="50">
        <v>2.7113046405280499</v>
      </c>
      <c r="O102" s="50">
        <v>13.222430411443099</v>
      </c>
      <c r="P102" s="29">
        <v>4.0573731357999403</v>
      </c>
      <c r="Q102" s="36">
        <v>1</v>
      </c>
      <c r="R102" s="36">
        <v>0</v>
      </c>
    </row>
    <row r="103" spans="1:18" ht="15.75" customHeight="1" x14ac:dyDescent="0.25">
      <c r="A103" s="43">
        <v>40634</v>
      </c>
      <c r="B103" s="47">
        <v>90.9424146352316</v>
      </c>
      <c r="C103" s="44">
        <v>469.43</v>
      </c>
      <c r="D103" s="46">
        <v>4.75</v>
      </c>
      <c r="E103" s="23">
        <v>5.24</v>
      </c>
      <c r="F103" s="23">
        <v>8.08</v>
      </c>
      <c r="G103" s="46">
        <v>0.3</v>
      </c>
      <c r="H103" s="23">
        <v>3.3</v>
      </c>
      <c r="I103" s="48">
        <v>7.24</v>
      </c>
      <c r="J103" s="23">
        <v>4.1512791436088197</v>
      </c>
      <c r="K103" s="52">
        <v>3433.6655587762102</v>
      </c>
      <c r="L103" s="41">
        <v>15798.481224089932</v>
      </c>
      <c r="M103" s="42">
        <v>4452.6346944541601</v>
      </c>
      <c r="N103" s="50">
        <v>2.7789992105755701</v>
      </c>
      <c r="O103" s="50">
        <v>13.3135409120229</v>
      </c>
      <c r="P103" s="29">
        <v>3.6859532743866898</v>
      </c>
      <c r="Q103" s="36">
        <v>1</v>
      </c>
      <c r="R103" s="36">
        <v>0</v>
      </c>
    </row>
    <row r="104" spans="1:18" ht="15.75" customHeight="1" x14ac:dyDescent="0.25">
      <c r="A104" s="43">
        <v>40725</v>
      </c>
      <c r="B104" s="47">
        <v>91.136503424909606</v>
      </c>
      <c r="C104" s="44">
        <v>471.07</v>
      </c>
      <c r="D104" s="46">
        <v>5.25</v>
      </c>
      <c r="E104" s="23">
        <v>5.64</v>
      </c>
      <c r="F104" s="23">
        <v>9.52</v>
      </c>
      <c r="G104" s="46">
        <v>0.266666666666667</v>
      </c>
      <c r="H104" s="23">
        <v>3.13</v>
      </c>
      <c r="I104" s="48">
        <v>7.56</v>
      </c>
      <c r="J104" s="23">
        <v>4.0786507000513996</v>
      </c>
      <c r="K104" s="52">
        <v>3383.2098763335598</v>
      </c>
      <c r="L104" s="41">
        <v>15555.99550118492</v>
      </c>
      <c r="M104" s="42">
        <v>3869.55451512949</v>
      </c>
      <c r="N104" s="50">
        <v>2.7612415745175301</v>
      </c>
      <c r="O104" s="50">
        <v>13.340012521723301</v>
      </c>
      <c r="P104" s="29">
        <v>3.1670167927919199</v>
      </c>
      <c r="Q104" s="36">
        <v>1</v>
      </c>
      <c r="R104" s="36">
        <v>0</v>
      </c>
    </row>
    <row r="105" spans="1:18" ht="15.75" customHeight="1" x14ac:dyDescent="0.25">
      <c r="A105" s="43">
        <v>40817</v>
      </c>
      <c r="B105" s="47">
        <v>95.324461766536103</v>
      </c>
      <c r="C105" s="44">
        <v>512.47</v>
      </c>
      <c r="D105" s="46">
        <v>5.25</v>
      </c>
      <c r="E105" s="23">
        <v>5.84</v>
      </c>
      <c r="F105" s="23">
        <v>9.9600000000000009</v>
      </c>
      <c r="G105" s="46">
        <v>0.46666666666666701</v>
      </c>
      <c r="H105" s="23">
        <v>4</v>
      </c>
      <c r="I105" s="48">
        <v>7.19</v>
      </c>
      <c r="J105" s="23">
        <v>3.3969608999365</v>
      </c>
      <c r="K105" s="52">
        <v>3497.4413411591499</v>
      </c>
      <c r="L105" s="41">
        <v>17059.704916691288</v>
      </c>
      <c r="M105" s="42">
        <v>4961.5951042470497</v>
      </c>
      <c r="N105" s="50">
        <v>2.75998530814792</v>
      </c>
      <c r="O105" s="50">
        <v>13.6113623929973</v>
      </c>
      <c r="P105" s="29">
        <v>3.9363627984978198</v>
      </c>
      <c r="Q105" s="36">
        <v>1</v>
      </c>
      <c r="R105" s="36">
        <v>0</v>
      </c>
    </row>
    <row r="106" spans="1:18" ht="15.75" customHeight="1" x14ac:dyDescent="0.25">
      <c r="A106" s="43">
        <v>40909</v>
      </c>
      <c r="B106" s="47">
        <v>91.243175022917399</v>
      </c>
      <c r="C106" s="44">
        <v>489.53</v>
      </c>
      <c r="D106" s="46">
        <v>5.0346153846153801</v>
      </c>
      <c r="E106" s="23">
        <v>5.48</v>
      </c>
      <c r="F106" s="23">
        <v>9.68</v>
      </c>
      <c r="G106" s="46">
        <v>0.233333333333333</v>
      </c>
      <c r="H106" s="23">
        <v>4.13</v>
      </c>
      <c r="I106" s="48">
        <v>6.73</v>
      </c>
      <c r="J106" s="23">
        <v>3.7683616075478499</v>
      </c>
      <c r="K106" s="52">
        <v>3298.5366484041301</v>
      </c>
      <c r="L106" s="41">
        <v>17020.724353698966</v>
      </c>
      <c r="M106" s="42">
        <v>4203.9445239857196</v>
      </c>
      <c r="N106" s="50">
        <v>2.6830332303764202</v>
      </c>
      <c r="O106" s="50">
        <v>13.7135921942668</v>
      </c>
      <c r="P106" s="29">
        <v>3.3030627966605199</v>
      </c>
      <c r="Q106" s="36">
        <v>1</v>
      </c>
      <c r="R106" s="36">
        <v>0</v>
      </c>
    </row>
    <row r="107" spans="1:18" ht="15.75" customHeight="1" x14ac:dyDescent="0.25">
      <c r="A107" s="43">
        <v>41000</v>
      </c>
      <c r="B107" s="47">
        <v>91.239735011557897</v>
      </c>
      <c r="C107" s="44">
        <v>496.4</v>
      </c>
      <c r="D107" s="46">
        <v>5</v>
      </c>
      <c r="E107" s="23">
        <v>5.76</v>
      </c>
      <c r="F107" s="23">
        <v>10.4</v>
      </c>
      <c r="G107" s="46">
        <v>-6.6666666666666693E-2</v>
      </c>
      <c r="H107" s="23">
        <v>3.1</v>
      </c>
      <c r="I107" s="48">
        <v>6.83</v>
      </c>
      <c r="J107" s="23">
        <v>3.5682466963016699</v>
      </c>
      <c r="K107" s="52">
        <v>3648.3042306265202</v>
      </c>
      <c r="L107" s="41">
        <v>17440.088801693928</v>
      </c>
      <c r="M107" s="42">
        <v>3915.44028600818</v>
      </c>
      <c r="N107" s="50">
        <v>2.7260774935376699</v>
      </c>
      <c r="O107" s="50">
        <v>13.8601523532251</v>
      </c>
      <c r="P107" s="29">
        <v>3.0333301400666102</v>
      </c>
      <c r="Q107" s="36">
        <v>1</v>
      </c>
      <c r="R107" s="36">
        <v>0</v>
      </c>
    </row>
    <row r="108" spans="1:18" ht="15.75" customHeight="1" x14ac:dyDescent="0.25">
      <c r="A108" s="43">
        <v>41091</v>
      </c>
      <c r="B108" s="47">
        <v>88.637001040298998</v>
      </c>
      <c r="C108" s="44">
        <v>482.97</v>
      </c>
      <c r="D108" s="46">
        <v>5</v>
      </c>
      <c r="E108" s="23">
        <v>5.56</v>
      </c>
      <c r="F108" s="23">
        <v>9.24</v>
      </c>
      <c r="G108" s="46">
        <v>0.33333333333333298</v>
      </c>
      <c r="H108" s="23">
        <v>2.63</v>
      </c>
      <c r="I108" s="48">
        <v>6.59</v>
      </c>
      <c r="J108" s="23">
        <v>3.5002903020956202</v>
      </c>
      <c r="K108" s="52">
        <v>3335.2078588274699</v>
      </c>
      <c r="L108" s="41">
        <v>17078.309193181183</v>
      </c>
      <c r="M108" s="42">
        <v>3763.0816547941099</v>
      </c>
      <c r="N108" s="50">
        <v>2.65534920446891</v>
      </c>
      <c r="O108" s="50">
        <v>13.895018445877099</v>
      </c>
      <c r="P108" s="29">
        <v>2.87294384222889</v>
      </c>
      <c r="Q108" s="36">
        <v>1</v>
      </c>
      <c r="R108" s="36">
        <v>0</v>
      </c>
    </row>
    <row r="109" spans="1:18" ht="15.75" customHeight="1" x14ac:dyDescent="0.25">
      <c r="A109" s="43">
        <v>41183</v>
      </c>
      <c r="B109" s="47">
        <v>87.989769112070405</v>
      </c>
      <c r="C109" s="44">
        <v>477.62</v>
      </c>
      <c r="D109" s="46">
        <v>5</v>
      </c>
      <c r="E109" s="23">
        <v>5.76</v>
      </c>
      <c r="F109" s="23">
        <v>9.16</v>
      </c>
      <c r="G109" s="46">
        <v>3.3333333333333298E-2</v>
      </c>
      <c r="H109" s="23">
        <v>2.17</v>
      </c>
      <c r="I109" s="48">
        <v>6.43</v>
      </c>
      <c r="J109" s="23">
        <v>3.58739302670174</v>
      </c>
      <c r="K109" s="52">
        <v>3759.3650938482701</v>
      </c>
      <c r="L109" s="41">
        <v>18693.980429963933</v>
      </c>
      <c r="M109" s="42">
        <v>4368.5646695619398</v>
      </c>
      <c r="N109" s="50">
        <v>2.7410044878170199</v>
      </c>
      <c r="O109" s="50">
        <v>14.165436923907301</v>
      </c>
      <c r="P109" s="29">
        <v>3.2965220151415799</v>
      </c>
      <c r="Q109" s="36">
        <v>1</v>
      </c>
      <c r="R109" s="36">
        <v>0</v>
      </c>
    </row>
    <row r="110" spans="1:18" ht="15.75" customHeight="1" x14ac:dyDescent="0.25">
      <c r="A110" s="43">
        <v>41275</v>
      </c>
      <c r="B110" s="47">
        <v>87.293416532454501</v>
      </c>
      <c r="C110" s="44">
        <v>472.5</v>
      </c>
      <c r="D110" s="46">
        <v>5</v>
      </c>
      <c r="E110" s="23">
        <v>5.36</v>
      </c>
      <c r="F110" s="23">
        <v>9.1199999999999992</v>
      </c>
      <c r="G110" s="46">
        <v>0.233333333333333</v>
      </c>
      <c r="H110" s="23">
        <v>1.47</v>
      </c>
      <c r="I110" s="48">
        <v>6.3</v>
      </c>
      <c r="J110" s="23">
        <v>3.5959130908101198</v>
      </c>
      <c r="K110" s="52">
        <v>3634.6841646029002</v>
      </c>
      <c r="L110" s="41">
        <v>18126.189491968529</v>
      </c>
      <c r="M110" s="42">
        <v>3556.1518902943999</v>
      </c>
      <c r="N110" s="50">
        <v>2.73488877532658</v>
      </c>
      <c r="O110" s="50">
        <v>14.147640313866001</v>
      </c>
      <c r="P110" s="29">
        <v>2.6430529572101999</v>
      </c>
      <c r="Q110" s="36">
        <v>1</v>
      </c>
      <c r="R110" s="36">
        <v>0</v>
      </c>
    </row>
    <row r="111" spans="1:18" ht="15.75" customHeight="1" x14ac:dyDescent="0.25">
      <c r="A111" s="43">
        <v>41365</v>
      </c>
      <c r="B111" s="47">
        <v>88.633912026344802</v>
      </c>
      <c r="C111" s="44">
        <v>484.38</v>
      </c>
      <c r="D111" s="46">
        <v>5</v>
      </c>
      <c r="E111" s="23">
        <v>4.92</v>
      </c>
      <c r="F111" s="23">
        <v>9.1199999999999992</v>
      </c>
      <c r="G111" s="46">
        <v>3.3333333333333298E-2</v>
      </c>
      <c r="H111" s="23">
        <v>1.27</v>
      </c>
      <c r="I111" s="48">
        <v>6.45</v>
      </c>
      <c r="J111" s="23">
        <v>3.241189633796</v>
      </c>
      <c r="K111" s="52">
        <v>3942.4506847388002</v>
      </c>
      <c r="L111" s="41">
        <v>18988.64953287688</v>
      </c>
      <c r="M111" s="42">
        <v>3496.4992591228001</v>
      </c>
      <c r="N111" s="50">
        <v>2.8038636460810298</v>
      </c>
      <c r="O111" s="50">
        <v>14.270879724262199</v>
      </c>
      <c r="P111" s="29">
        <v>2.5551791334733198</v>
      </c>
      <c r="Q111" s="36">
        <v>1</v>
      </c>
      <c r="R111" s="36">
        <v>0</v>
      </c>
    </row>
    <row r="112" spans="1:18" ht="15.75" customHeight="1" x14ac:dyDescent="0.25">
      <c r="A112" s="43">
        <v>41456</v>
      </c>
      <c r="B112" s="47">
        <v>91.425537261750705</v>
      </c>
      <c r="C112" s="44">
        <v>507.47</v>
      </c>
      <c r="D112" s="46">
        <v>5</v>
      </c>
      <c r="E112" s="23">
        <v>5.16</v>
      </c>
      <c r="F112" s="23">
        <v>8.84</v>
      </c>
      <c r="G112" s="46">
        <v>0.33333333333333298</v>
      </c>
      <c r="H112" s="23">
        <v>2.13</v>
      </c>
      <c r="I112" s="48">
        <v>5.86</v>
      </c>
      <c r="J112" s="23">
        <v>3.2109634400798299</v>
      </c>
      <c r="K112" s="52">
        <v>3714.5513620471002</v>
      </c>
      <c r="L112" s="41">
        <v>18554.958026279262</v>
      </c>
      <c r="M112" s="42">
        <v>3878.3474068707001</v>
      </c>
      <c r="N112" s="50">
        <v>2.7611292608683899</v>
      </c>
      <c r="O112" s="50">
        <v>14.191961015738499</v>
      </c>
      <c r="P112" s="29">
        <v>2.7952774535134499</v>
      </c>
      <c r="Q112" s="36">
        <v>1</v>
      </c>
      <c r="R112" s="36">
        <v>0</v>
      </c>
    </row>
    <row r="113" spans="1:18" ht="15.75" customHeight="1" x14ac:dyDescent="0.25">
      <c r="A113" s="43">
        <v>41548</v>
      </c>
      <c r="B113" s="47">
        <v>92.716514007735995</v>
      </c>
      <c r="C113" s="44">
        <v>516</v>
      </c>
      <c r="D113" s="46">
        <v>4.6895161290322598</v>
      </c>
      <c r="E113" s="23">
        <v>4.76</v>
      </c>
      <c r="F113" s="23">
        <v>8.48</v>
      </c>
      <c r="G113" s="46">
        <v>0.36666666666666697</v>
      </c>
      <c r="H113" s="23">
        <v>2.2999999999999998</v>
      </c>
      <c r="I113" s="48">
        <v>5.87</v>
      </c>
      <c r="J113" s="23">
        <v>3.2444419244609701</v>
      </c>
      <c r="K113" s="52">
        <v>4033.9948559725999</v>
      </c>
      <c r="L113" s="41">
        <v>20202.4137716683</v>
      </c>
      <c r="M113" s="42">
        <v>4212.7294782966001</v>
      </c>
      <c r="N113" s="50">
        <v>2.81565480240431</v>
      </c>
      <c r="O113" s="50">
        <v>14.336011858775199</v>
      </c>
      <c r="P113" s="29">
        <v>2.9900585427444102</v>
      </c>
      <c r="Q113" s="36">
        <v>1</v>
      </c>
      <c r="R113" s="36">
        <v>0</v>
      </c>
    </row>
    <row r="114" spans="1:18" ht="15.75" customHeight="1" x14ac:dyDescent="0.25">
      <c r="A114" s="43">
        <v>41640</v>
      </c>
      <c r="B114" s="47">
        <v>97.564550036871196</v>
      </c>
      <c r="C114" s="44">
        <v>551.48</v>
      </c>
      <c r="D114" s="46">
        <v>4.3373015873015897</v>
      </c>
      <c r="E114" s="23">
        <v>4.24</v>
      </c>
      <c r="F114" s="23">
        <v>8.36</v>
      </c>
      <c r="G114" s="46">
        <v>0.5</v>
      </c>
      <c r="H114" s="23">
        <v>3.17</v>
      </c>
      <c r="I114" s="48">
        <v>6.3</v>
      </c>
      <c r="J114" s="23">
        <v>3.1925474008890502</v>
      </c>
      <c r="K114" s="52">
        <v>3994.9101212842002</v>
      </c>
      <c r="L114" s="41">
        <v>19379.40015216851</v>
      </c>
      <c r="M114" s="42">
        <v>3843.4854293221001</v>
      </c>
      <c r="N114" s="50">
        <v>2.79265022601406</v>
      </c>
      <c r="O114" s="50">
        <v>14.1300837865258</v>
      </c>
      <c r="P114" s="29">
        <v>2.6385936166141102</v>
      </c>
      <c r="Q114" s="36">
        <v>1</v>
      </c>
      <c r="R114" s="36">
        <v>0</v>
      </c>
    </row>
    <row r="115" spans="1:18" ht="15.75" customHeight="1" x14ac:dyDescent="0.25">
      <c r="A115" s="43">
        <v>41730</v>
      </c>
      <c r="B115" s="47">
        <v>97.396988490407693</v>
      </c>
      <c r="C115" s="44">
        <v>554.35</v>
      </c>
      <c r="D115" s="46">
        <v>4</v>
      </c>
      <c r="E115" s="23">
        <v>3.96</v>
      </c>
      <c r="F115" s="23">
        <v>8.16</v>
      </c>
      <c r="G115" s="46">
        <v>0.33333333333333298</v>
      </c>
      <c r="H115" s="23">
        <v>4.43</v>
      </c>
      <c r="I115" s="48">
        <v>6.33</v>
      </c>
      <c r="J115" s="23">
        <v>3.0785327648250602</v>
      </c>
      <c r="K115" s="52">
        <v>4192.6607014484998</v>
      </c>
      <c r="L115" s="41">
        <v>20126.723980700983</v>
      </c>
      <c r="M115" s="42">
        <v>4104.5082376624996</v>
      </c>
      <c r="N115" s="50">
        <v>2.8232392106774902</v>
      </c>
      <c r="O115" s="50">
        <v>14.1558994086725</v>
      </c>
      <c r="P115" s="29">
        <v>2.7816039477666501</v>
      </c>
      <c r="Q115" s="40">
        <v>0</v>
      </c>
      <c r="R115" s="36">
        <v>0</v>
      </c>
    </row>
    <row r="116" spans="1:18" ht="15.75" customHeight="1" x14ac:dyDescent="0.25">
      <c r="A116" s="43">
        <v>41821</v>
      </c>
      <c r="B116" s="47">
        <v>99.806644660461203</v>
      </c>
      <c r="C116" s="44">
        <v>576.30999999999995</v>
      </c>
      <c r="D116" s="46">
        <v>3.62903225806452</v>
      </c>
      <c r="E116" s="23">
        <v>3.68</v>
      </c>
      <c r="F116" s="23">
        <v>7.8</v>
      </c>
      <c r="G116" s="46">
        <v>0.43333333333333302</v>
      </c>
      <c r="H116" s="23">
        <v>4.63</v>
      </c>
      <c r="I116" s="48">
        <v>6.73</v>
      </c>
      <c r="J116" s="23">
        <v>3.17174392935982</v>
      </c>
      <c r="K116" s="52">
        <v>4079.6811199295998</v>
      </c>
      <c r="L116" s="41">
        <v>19794.94458416081</v>
      </c>
      <c r="M116" s="42">
        <v>4092.5276334301002</v>
      </c>
      <c r="N116" s="50">
        <v>2.8017676518619701</v>
      </c>
      <c r="O116" s="50">
        <v>14.079952391217899</v>
      </c>
      <c r="P116" s="29">
        <v>2.72951070173885</v>
      </c>
      <c r="Q116" s="36">
        <v>0</v>
      </c>
      <c r="R116" s="36">
        <v>0</v>
      </c>
    </row>
    <row r="117" spans="1:18" ht="15.75" customHeight="1" x14ac:dyDescent="0.25">
      <c r="A117" s="43">
        <v>41913</v>
      </c>
      <c r="B117" s="47">
        <v>97.760128064954799</v>
      </c>
      <c r="C117" s="44">
        <v>598.17999999999995</v>
      </c>
      <c r="D117" s="46">
        <v>3.04838709677419</v>
      </c>
      <c r="E117" s="23">
        <v>3.52</v>
      </c>
      <c r="F117" s="23">
        <v>7.12</v>
      </c>
      <c r="G117" s="46">
        <v>0.2</v>
      </c>
      <c r="H117" s="23">
        <v>5.27</v>
      </c>
      <c r="I117" s="48">
        <v>6.33</v>
      </c>
      <c r="J117" s="23">
        <v>3.0033082342979802</v>
      </c>
      <c r="K117" s="52">
        <v>4552.5588565182998</v>
      </c>
      <c r="L117" s="41">
        <v>21785.344733837901</v>
      </c>
      <c r="M117" s="42">
        <v>4171.5444950975998</v>
      </c>
      <c r="N117" s="50">
        <v>2.90123430747302</v>
      </c>
      <c r="O117" s="50">
        <v>14.330389459414899</v>
      </c>
      <c r="P117" s="29">
        <v>2.7602011398395399</v>
      </c>
      <c r="Q117" s="36">
        <v>0</v>
      </c>
      <c r="R117" s="36">
        <v>0</v>
      </c>
    </row>
    <row r="118" spans="1:18" ht="15.75" customHeight="1" x14ac:dyDescent="0.25">
      <c r="A118" s="43">
        <v>42005</v>
      </c>
      <c r="B118" s="47">
        <v>96.930350858019906</v>
      </c>
      <c r="C118" s="44">
        <v>624.41999999999996</v>
      </c>
      <c r="D118" s="46">
        <v>3</v>
      </c>
      <c r="E118" s="23">
        <v>3.32</v>
      </c>
      <c r="F118" s="23">
        <v>5.56</v>
      </c>
      <c r="G118" s="46">
        <v>0.36666666666666697</v>
      </c>
      <c r="H118" s="23">
        <v>4.37</v>
      </c>
      <c r="I118" s="48">
        <v>6.22</v>
      </c>
      <c r="J118" s="23">
        <v>2.6374761861562201</v>
      </c>
      <c r="K118" s="52">
        <v>4572.137962498</v>
      </c>
      <c r="L118" s="41">
        <v>21319.470101999199</v>
      </c>
      <c r="M118" s="42">
        <v>3682.4485436758</v>
      </c>
      <c r="N118" s="50">
        <v>2.9211314831135402</v>
      </c>
      <c r="O118" s="50">
        <v>14.305708265543901</v>
      </c>
      <c r="P118" s="29">
        <v>2.3704941953158101</v>
      </c>
      <c r="Q118" s="36">
        <v>0</v>
      </c>
      <c r="R118" s="36">
        <v>0</v>
      </c>
    </row>
    <row r="119" spans="1:18" ht="15.75" customHeight="1" x14ac:dyDescent="0.25">
      <c r="A119" s="43">
        <v>42095</v>
      </c>
      <c r="B119" s="47">
        <v>94.017065387270094</v>
      </c>
      <c r="C119" s="44">
        <v>617.76</v>
      </c>
      <c r="D119" s="46">
        <v>3</v>
      </c>
      <c r="E119" s="23">
        <v>3.44</v>
      </c>
      <c r="F119" s="23">
        <v>5.28</v>
      </c>
      <c r="G119" s="46">
        <v>0.43333333333333302</v>
      </c>
      <c r="H119" s="23">
        <v>4.17</v>
      </c>
      <c r="I119" s="48">
        <v>6.59</v>
      </c>
      <c r="J119" s="23">
        <v>2.7461822250446</v>
      </c>
      <c r="K119" s="52">
        <v>4725.9988369345001</v>
      </c>
      <c r="L119" s="41">
        <v>22226.973601980702</v>
      </c>
      <c r="M119" s="42">
        <v>3619.7305995233</v>
      </c>
      <c r="N119" s="50">
        <v>2.9488118190408401</v>
      </c>
      <c r="O119" s="50">
        <v>14.446222941017201</v>
      </c>
      <c r="P119" s="29">
        <v>2.3053473506904498</v>
      </c>
      <c r="Q119" s="36">
        <v>0</v>
      </c>
      <c r="R119" s="36">
        <v>0</v>
      </c>
    </row>
    <row r="120" spans="1:18" ht="15.75" customHeight="1" x14ac:dyDescent="0.25">
      <c r="A120" s="43">
        <v>42186</v>
      </c>
      <c r="B120" s="47">
        <v>98.990509553600901</v>
      </c>
      <c r="C120" s="44">
        <v>676.25</v>
      </c>
      <c r="D120" s="46">
        <v>3</v>
      </c>
      <c r="E120" s="23">
        <v>3.6</v>
      </c>
      <c r="F120" s="23">
        <v>5.36</v>
      </c>
      <c r="G120" s="46">
        <v>0.53333333333333299</v>
      </c>
      <c r="H120" s="23">
        <v>4.7300000000000004</v>
      </c>
      <c r="I120" s="48">
        <v>6.6</v>
      </c>
      <c r="J120" s="23">
        <v>2.38197859022045</v>
      </c>
      <c r="K120" s="52">
        <v>4558.0666382850004</v>
      </c>
      <c r="L120" s="41">
        <v>21972.906716143498</v>
      </c>
      <c r="M120" s="42">
        <v>3100.1047012229001</v>
      </c>
      <c r="N120" s="50">
        <v>2.89627455361487</v>
      </c>
      <c r="O120" s="50">
        <v>14.4328391971529</v>
      </c>
      <c r="P120" s="29">
        <v>1.89043828619161</v>
      </c>
      <c r="Q120" s="36">
        <v>0</v>
      </c>
      <c r="R120" s="36">
        <v>0</v>
      </c>
    </row>
    <row r="121" spans="1:18" ht="15.75" customHeight="1" x14ac:dyDescent="0.25">
      <c r="A121" s="43">
        <v>42278</v>
      </c>
      <c r="B121" s="47">
        <v>98.869882264380394</v>
      </c>
      <c r="C121" s="44">
        <v>697.75</v>
      </c>
      <c r="D121" s="46">
        <v>3.2419354838709702</v>
      </c>
      <c r="E121" s="23">
        <v>3.84</v>
      </c>
      <c r="F121" s="23">
        <v>5.72</v>
      </c>
      <c r="G121" s="46">
        <v>0.133333333333333</v>
      </c>
      <c r="H121" s="23">
        <v>4.0999999999999996</v>
      </c>
      <c r="I121" s="48">
        <v>6.16</v>
      </c>
      <c r="J121" s="23">
        <v>2.2165547794006502</v>
      </c>
      <c r="K121" s="52">
        <v>4749.6181774038996</v>
      </c>
      <c r="L121" s="41">
        <v>24071.452321864599</v>
      </c>
      <c r="M121" s="42">
        <v>3283.4589519020001</v>
      </c>
      <c r="N121" s="50">
        <v>2.8949737219676601</v>
      </c>
      <c r="O121" s="50">
        <v>14.707915400502699</v>
      </c>
      <c r="P121" s="29">
        <v>2.01125422854011</v>
      </c>
      <c r="Q121" s="36">
        <v>0</v>
      </c>
      <c r="R121" s="36">
        <v>0</v>
      </c>
    </row>
    <row r="122" spans="1:18" ht="15.75" customHeight="1" x14ac:dyDescent="0.25">
      <c r="A122" s="43">
        <v>42370</v>
      </c>
      <c r="B122" s="47">
        <v>96.5433741083868</v>
      </c>
      <c r="C122" s="44">
        <v>702.07</v>
      </c>
      <c r="D122" s="46">
        <v>3.5</v>
      </c>
      <c r="E122" s="23">
        <v>3.88</v>
      </c>
      <c r="F122" s="23">
        <v>5.64</v>
      </c>
      <c r="G122" s="46">
        <v>0.4</v>
      </c>
      <c r="H122" s="23">
        <v>4.67</v>
      </c>
      <c r="I122" s="48">
        <v>6.15</v>
      </c>
      <c r="J122" s="23">
        <v>2.1176600441501101</v>
      </c>
      <c r="K122" s="52">
        <v>4745.7964050425999</v>
      </c>
      <c r="L122" s="41">
        <v>23355.0620127808</v>
      </c>
      <c r="M122" s="42">
        <v>3168.3631590509999</v>
      </c>
      <c r="N122" s="50">
        <v>2.8378482926899302</v>
      </c>
      <c r="O122" s="50">
        <v>14.620970812903501</v>
      </c>
      <c r="P122" s="29">
        <v>1.9032786338304799</v>
      </c>
      <c r="Q122" s="36">
        <v>0</v>
      </c>
      <c r="R122" s="36">
        <v>0</v>
      </c>
    </row>
    <row r="123" spans="1:18" ht="15.75" customHeight="1" x14ac:dyDescent="0.25">
      <c r="A123" s="43">
        <v>42461</v>
      </c>
      <c r="B123" s="47">
        <v>95.576521951996497</v>
      </c>
      <c r="C123" s="44">
        <v>677.69</v>
      </c>
      <c r="D123" s="46">
        <v>3.5</v>
      </c>
      <c r="E123" s="23">
        <v>3.72</v>
      </c>
      <c r="F123" s="23">
        <v>5.4</v>
      </c>
      <c r="G123" s="46">
        <v>0.3</v>
      </c>
      <c r="H123" s="23">
        <v>4.2</v>
      </c>
      <c r="I123" s="48">
        <v>6.88</v>
      </c>
      <c r="J123" s="23">
        <v>2.1455305573195398</v>
      </c>
      <c r="K123" s="52">
        <v>4723.0842880710998</v>
      </c>
      <c r="L123" s="41">
        <v>23948.7371351361</v>
      </c>
      <c r="M123" s="42">
        <v>3103.3118482631999</v>
      </c>
      <c r="N123" s="50">
        <v>2.7805863093615599</v>
      </c>
      <c r="O123" s="50">
        <v>14.6720858956005</v>
      </c>
      <c r="P123" s="29">
        <v>1.8148017297135901</v>
      </c>
      <c r="Q123" s="36">
        <v>0</v>
      </c>
      <c r="R123" s="36">
        <v>0</v>
      </c>
    </row>
    <row r="124" spans="1:18" ht="15.75" customHeight="1" x14ac:dyDescent="0.25">
      <c r="A124" s="43">
        <v>42552</v>
      </c>
      <c r="B124" s="47">
        <v>93.297388907374994</v>
      </c>
      <c r="C124" s="44">
        <v>661.65</v>
      </c>
      <c r="D124" s="46">
        <v>3.5</v>
      </c>
      <c r="E124" s="23">
        <v>3.72</v>
      </c>
      <c r="F124" s="23">
        <v>5.52</v>
      </c>
      <c r="G124" s="46">
        <v>0.133333333333333</v>
      </c>
      <c r="H124" s="23">
        <v>3.5</v>
      </c>
      <c r="I124" s="48">
        <v>7.12</v>
      </c>
      <c r="J124" s="23">
        <v>2.1653466993256498</v>
      </c>
      <c r="K124" s="52">
        <v>4442.8844946810996</v>
      </c>
      <c r="L124" s="41">
        <v>23685.920872955798</v>
      </c>
      <c r="M124" s="42">
        <v>3328.4204134756001</v>
      </c>
      <c r="N124" s="50">
        <v>2.6771498303730201</v>
      </c>
      <c r="O124" s="50">
        <v>14.5885387762272</v>
      </c>
      <c r="P124" s="29">
        <v>1.9291335386797099</v>
      </c>
      <c r="Q124" s="36">
        <v>0</v>
      </c>
      <c r="R124" s="36">
        <v>0</v>
      </c>
    </row>
    <row r="125" spans="1:18" ht="15.75" customHeight="1" x14ac:dyDescent="0.25">
      <c r="A125" s="43">
        <v>42644</v>
      </c>
      <c r="B125" s="47">
        <v>92.055555067855096</v>
      </c>
      <c r="C125" s="44">
        <v>665.8</v>
      </c>
      <c r="D125" s="46">
        <v>3.5</v>
      </c>
      <c r="E125" s="23">
        <v>3.68</v>
      </c>
      <c r="F125" s="23">
        <v>5.24</v>
      </c>
      <c r="G125" s="46">
        <v>3.3333333333333298E-2</v>
      </c>
      <c r="H125" s="23">
        <v>2.8</v>
      </c>
      <c r="I125" s="48">
        <v>6.43</v>
      </c>
      <c r="J125" s="23">
        <v>2.39524025522392</v>
      </c>
      <c r="K125" s="52">
        <v>4696.2496147162001</v>
      </c>
      <c r="L125" s="41">
        <v>25346.701964129003</v>
      </c>
      <c r="M125" s="42">
        <v>4052.2277850423002</v>
      </c>
      <c r="N125" s="50">
        <v>2.6801743972254699</v>
      </c>
      <c r="O125" s="50">
        <v>14.720281507899401</v>
      </c>
      <c r="P125" s="29">
        <v>2.4054778309931701</v>
      </c>
      <c r="Q125" s="36">
        <v>0</v>
      </c>
      <c r="R125" s="36">
        <v>0</v>
      </c>
    </row>
    <row r="126" spans="1:18" ht="15.75" customHeight="1" x14ac:dyDescent="0.25">
      <c r="A126" s="43">
        <v>42736</v>
      </c>
      <c r="B126" s="47">
        <v>91.389197208910005</v>
      </c>
      <c r="C126" s="44">
        <v>655.58</v>
      </c>
      <c r="D126" s="46">
        <v>3.2578125</v>
      </c>
      <c r="E126" s="23">
        <v>3.36</v>
      </c>
      <c r="F126" s="23">
        <v>4.88</v>
      </c>
      <c r="G126" s="46">
        <v>0.36666666666666697</v>
      </c>
      <c r="H126" s="23">
        <v>2.73</v>
      </c>
      <c r="I126" s="48">
        <v>6.73</v>
      </c>
      <c r="J126" s="23">
        <v>2.6460582418579301</v>
      </c>
      <c r="K126" s="52">
        <v>4628.9681136468998</v>
      </c>
      <c r="L126" s="41">
        <v>24185.849724163498</v>
      </c>
      <c r="M126" s="42">
        <v>3350.1889306052999</v>
      </c>
      <c r="N126" s="50">
        <v>2.6248377948052899</v>
      </c>
      <c r="O126" s="50">
        <v>14.4699938691745</v>
      </c>
      <c r="P126" s="29">
        <v>1.77458939342348</v>
      </c>
      <c r="Q126" s="36">
        <v>0</v>
      </c>
      <c r="R126" s="36">
        <v>0</v>
      </c>
    </row>
    <row r="127" spans="1:18" ht="15.75" customHeight="1" x14ac:dyDescent="0.25">
      <c r="A127" s="43">
        <v>42826</v>
      </c>
      <c r="B127" s="47">
        <v>93.327247294415699</v>
      </c>
      <c r="C127" s="44">
        <v>664.68</v>
      </c>
      <c r="D127" s="46">
        <v>2.6639344262295102</v>
      </c>
      <c r="E127" s="23">
        <v>2.88</v>
      </c>
      <c r="F127" s="23">
        <v>4.4000000000000004</v>
      </c>
      <c r="G127" s="46">
        <v>-3.3333333333333298E-2</v>
      </c>
      <c r="H127" s="23">
        <v>2.33</v>
      </c>
      <c r="I127" s="48">
        <v>7.24</v>
      </c>
      <c r="J127" s="23">
        <v>2.5686670295442799</v>
      </c>
      <c r="K127" s="52">
        <v>4739.5388309163</v>
      </c>
      <c r="L127" s="41">
        <v>24974.287130653298</v>
      </c>
      <c r="M127" s="42">
        <v>4131.4407605918996</v>
      </c>
      <c r="N127" s="50">
        <v>2.6156195294988498</v>
      </c>
      <c r="O127" s="50">
        <v>14.483424411480501</v>
      </c>
      <c r="P127" s="29">
        <v>2.2863069225897998</v>
      </c>
      <c r="Q127" s="36">
        <v>0</v>
      </c>
      <c r="R127" s="36">
        <v>0</v>
      </c>
    </row>
    <row r="128" spans="1:18" ht="15.75" customHeight="1" x14ac:dyDescent="0.25">
      <c r="A128" s="43">
        <v>42917</v>
      </c>
      <c r="B128" s="47">
        <v>92.0674882907918</v>
      </c>
      <c r="C128" s="44">
        <v>643.23</v>
      </c>
      <c r="D128" s="46">
        <v>2.5</v>
      </c>
      <c r="E128" s="23">
        <v>2.68</v>
      </c>
      <c r="F128" s="23">
        <v>4.28</v>
      </c>
      <c r="G128" s="46">
        <v>6.6666666666666693E-2</v>
      </c>
      <c r="H128" s="23">
        <v>1.7</v>
      </c>
      <c r="I128" s="48">
        <v>7.04</v>
      </c>
      <c r="J128" s="23">
        <v>2.87882457891076</v>
      </c>
      <c r="K128" s="52">
        <v>4578.0602952585004</v>
      </c>
      <c r="L128" s="41">
        <v>24884.5931901527</v>
      </c>
      <c r="M128" s="42">
        <v>4668.8675405393997</v>
      </c>
      <c r="N128" s="50">
        <v>2.5657100066341698</v>
      </c>
      <c r="O128" s="50">
        <v>14.4046629913055</v>
      </c>
      <c r="P128" s="29">
        <v>2.62210760770347</v>
      </c>
      <c r="Q128" s="36">
        <v>0</v>
      </c>
      <c r="R128" s="36">
        <v>0</v>
      </c>
    </row>
    <row r="129" spans="1:18" ht="15.75" customHeight="1" x14ac:dyDescent="0.25">
      <c r="A129" s="43">
        <v>43009</v>
      </c>
      <c r="B129" s="47">
        <v>90.937886275095494</v>
      </c>
      <c r="C129" s="44">
        <v>633.36</v>
      </c>
      <c r="D129" s="46">
        <v>2.5</v>
      </c>
      <c r="E129" s="23">
        <v>2.68</v>
      </c>
      <c r="F129" s="23">
        <v>4.12</v>
      </c>
      <c r="G129" s="46">
        <v>0.266666666666667</v>
      </c>
      <c r="H129" s="23">
        <v>2.0299999999999998</v>
      </c>
      <c r="I129" s="48">
        <v>6.73</v>
      </c>
      <c r="J129" s="23">
        <v>3.08810668602014</v>
      </c>
      <c r="K129" s="52">
        <v>4740.7633081073</v>
      </c>
      <c r="L129" s="41">
        <v>26691.672603788698</v>
      </c>
      <c r="M129" s="42">
        <v>5230.2673502953003</v>
      </c>
      <c r="N129" s="50">
        <v>2.5901534247953499</v>
      </c>
      <c r="O129" s="50">
        <v>14.5830091055051</v>
      </c>
      <c r="P129" s="29">
        <v>2.9864351174306099</v>
      </c>
      <c r="Q129" s="36">
        <v>0</v>
      </c>
      <c r="R129" s="36">
        <v>0</v>
      </c>
    </row>
    <row r="130" spans="1:18" ht="15.75" customHeight="1" x14ac:dyDescent="0.25">
      <c r="A130" s="43">
        <v>43101</v>
      </c>
      <c r="B130" s="47">
        <v>88.525552552165294</v>
      </c>
      <c r="C130" s="44">
        <v>602.08000000000004</v>
      </c>
      <c r="D130" s="46">
        <v>2.5</v>
      </c>
      <c r="E130" s="23">
        <v>2.68</v>
      </c>
      <c r="F130" s="23">
        <v>4.16</v>
      </c>
      <c r="G130" s="46">
        <v>0.233333333333333</v>
      </c>
      <c r="H130" s="23">
        <v>2</v>
      </c>
      <c r="I130" s="48">
        <v>7.07</v>
      </c>
      <c r="J130" s="23">
        <v>3.1567117239710898</v>
      </c>
      <c r="K130" s="52">
        <v>4889.8113572337998</v>
      </c>
      <c r="L130" s="41">
        <v>26164.165981189199</v>
      </c>
      <c r="M130" s="42">
        <v>4406.6589655063999</v>
      </c>
      <c r="N130" s="50">
        <v>2.6237633985953002</v>
      </c>
      <c r="O130" s="50">
        <v>14.4858276313405</v>
      </c>
      <c r="P130" s="29">
        <v>2.3036383838008101</v>
      </c>
      <c r="Q130" s="36">
        <v>0</v>
      </c>
      <c r="R130" s="36">
        <v>0</v>
      </c>
    </row>
    <row r="131" spans="1:18" ht="15.75" customHeight="1" x14ac:dyDescent="0.25">
      <c r="A131" s="43">
        <v>43191</v>
      </c>
      <c r="B131" s="47">
        <v>89.714648042540006</v>
      </c>
      <c r="C131" s="44">
        <v>620.94000000000005</v>
      </c>
      <c r="D131" s="46">
        <v>2.5</v>
      </c>
      <c r="E131" s="23">
        <v>2.56</v>
      </c>
      <c r="F131" s="23">
        <v>4</v>
      </c>
      <c r="G131" s="46">
        <v>0.233333333333333</v>
      </c>
      <c r="H131" s="23">
        <v>2.13</v>
      </c>
      <c r="I131" s="48">
        <v>7.3</v>
      </c>
      <c r="J131" s="23">
        <v>3.1169826725936698</v>
      </c>
      <c r="K131" s="52">
        <v>5281.4592254549998</v>
      </c>
      <c r="L131" s="41">
        <v>27043.484059316703</v>
      </c>
      <c r="M131" s="42">
        <v>4277.0125901423999</v>
      </c>
      <c r="N131" s="50">
        <v>2.6951436704549798</v>
      </c>
      <c r="O131" s="50">
        <v>14.585141679431199</v>
      </c>
      <c r="P131" s="29">
        <v>2.1736807153059701</v>
      </c>
      <c r="Q131" s="34">
        <v>1</v>
      </c>
      <c r="R131" s="36">
        <v>0</v>
      </c>
    </row>
    <row r="132" spans="1:18" ht="15.75" customHeight="1" x14ac:dyDescent="0.25">
      <c r="A132" s="43">
        <v>43282</v>
      </c>
      <c r="B132" s="47">
        <v>92.021779681124698</v>
      </c>
      <c r="C132" s="44">
        <v>662.05</v>
      </c>
      <c r="D132" s="46">
        <v>2.5</v>
      </c>
      <c r="E132" s="23">
        <v>2.64</v>
      </c>
      <c r="F132" s="23">
        <v>3.96</v>
      </c>
      <c r="G132" s="46">
        <v>0.3</v>
      </c>
      <c r="H132" s="23">
        <v>2.8</v>
      </c>
      <c r="I132" s="48">
        <v>7.68</v>
      </c>
      <c r="J132" s="23">
        <v>2.7681438809761398</v>
      </c>
      <c r="K132" s="52">
        <v>4796.8329194710996</v>
      </c>
      <c r="L132" s="41">
        <v>26268.495691785902</v>
      </c>
      <c r="M132" s="42">
        <v>4422.8029133146001</v>
      </c>
      <c r="N132" s="50">
        <v>2.5884047533397001</v>
      </c>
      <c r="O132" s="50">
        <v>14.4956221360213</v>
      </c>
      <c r="P132" s="29">
        <v>2.2770495521980898</v>
      </c>
      <c r="Q132" s="36">
        <v>1</v>
      </c>
      <c r="R132" s="36">
        <v>0</v>
      </c>
    </row>
    <row r="133" spans="1:18" ht="15.75" customHeight="1" x14ac:dyDescent="0.25">
      <c r="A133" s="43">
        <v>43374</v>
      </c>
      <c r="B133" s="47">
        <v>92.744165518944499</v>
      </c>
      <c r="C133" s="44">
        <v>678.7</v>
      </c>
      <c r="D133" s="46">
        <v>2.69758064516129</v>
      </c>
      <c r="E133" s="23">
        <v>2.8</v>
      </c>
      <c r="F133" s="23">
        <v>4.28</v>
      </c>
      <c r="G133" s="46">
        <v>0.1</v>
      </c>
      <c r="H133" s="23">
        <v>2.77</v>
      </c>
      <c r="I133" s="48">
        <v>7.29</v>
      </c>
      <c r="J133" s="23">
        <v>2.7976503674135902</v>
      </c>
      <c r="K133" s="52">
        <v>5146.7968102680998</v>
      </c>
      <c r="L133" s="41">
        <v>28185.230560427801</v>
      </c>
      <c r="M133" s="42">
        <v>5005.4195383470997</v>
      </c>
      <c r="N133" s="50">
        <v>2.633662132684</v>
      </c>
      <c r="O133" s="50">
        <v>14.7643385925701</v>
      </c>
      <c r="P133" s="29">
        <v>2.7369537039165999</v>
      </c>
      <c r="Q133" s="36">
        <v>1</v>
      </c>
      <c r="R133" s="36">
        <v>0</v>
      </c>
    </row>
    <row r="134" spans="1:18" ht="15.75" customHeight="1" x14ac:dyDescent="0.25">
      <c r="A134" s="43">
        <v>43466</v>
      </c>
      <c r="B134" s="47">
        <v>92.062650497454996</v>
      </c>
      <c r="C134" s="44">
        <v>667.34</v>
      </c>
      <c r="D134" s="46">
        <v>2.9166666666666701</v>
      </c>
      <c r="E134" s="23">
        <v>2.84</v>
      </c>
      <c r="F134" s="23">
        <v>4.4800000000000004</v>
      </c>
      <c r="G134" s="46">
        <v>0.2</v>
      </c>
      <c r="H134" s="23">
        <v>1.83</v>
      </c>
      <c r="I134" s="48">
        <v>7.13</v>
      </c>
      <c r="J134" s="23">
        <v>2.82156097855998</v>
      </c>
      <c r="K134" s="52">
        <v>5116.9175460337001</v>
      </c>
      <c r="L134" s="41">
        <v>27213.271918932198</v>
      </c>
      <c r="M134" s="42">
        <v>4061.6609110413001</v>
      </c>
      <c r="N134" s="50">
        <v>2.5965879083570802</v>
      </c>
      <c r="O134" s="50">
        <v>14.6888392636377</v>
      </c>
      <c r="P134" s="29">
        <v>2.0546366136561498</v>
      </c>
      <c r="Q134" s="36">
        <v>1</v>
      </c>
      <c r="R134" s="36">
        <v>0</v>
      </c>
    </row>
    <row r="135" spans="1:18" ht="15.75" customHeight="1" x14ac:dyDescent="0.25">
      <c r="A135" s="43">
        <v>43556</v>
      </c>
      <c r="B135" s="47">
        <v>93.176343388511199</v>
      </c>
      <c r="C135" s="44">
        <v>683.8</v>
      </c>
      <c r="D135" s="46">
        <v>2.87903225806452</v>
      </c>
      <c r="E135" s="23">
        <v>2.84</v>
      </c>
      <c r="F135" s="23">
        <v>4.28</v>
      </c>
      <c r="G135" s="46">
        <v>0.3</v>
      </c>
      <c r="H135" s="23">
        <v>2.2000000000000002</v>
      </c>
      <c r="I135" s="48">
        <v>7.19</v>
      </c>
      <c r="J135" s="23">
        <v>2.7732680153618201</v>
      </c>
      <c r="K135" s="52">
        <v>5162.2852978584997</v>
      </c>
      <c r="L135" s="41">
        <v>28218.882958459297</v>
      </c>
      <c r="M135" s="42">
        <v>4177.6761847346997</v>
      </c>
      <c r="N135" s="50">
        <v>2.5788701581042401</v>
      </c>
      <c r="O135" s="50">
        <v>14.8018179969669</v>
      </c>
      <c r="P135" s="29">
        <v>2.1225626034564602</v>
      </c>
      <c r="Q135" s="36">
        <v>1</v>
      </c>
      <c r="R135" s="36">
        <v>0</v>
      </c>
    </row>
    <row r="136" spans="1:18" ht="15.75" customHeight="1" x14ac:dyDescent="0.25">
      <c r="A136" s="43">
        <v>43647</v>
      </c>
      <c r="B136" s="47">
        <v>94.556751192599904</v>
      </c>
      <c r="C136" s="44">
        <v>705.13</v>
      </c>
      <c r="D136" s="46">
        <v>2.3688524590163902</v>
      </c>
      <c r="E136" s="23">
        <v>2.3199999999999998</v>
      </c>
      <c r="F136" s="23">
        <v>3.77</v>
      </c>
      <c r="G136" s="46">
        <v>0.133333333333333</v>
      </c>
      <c r="H136" s="23">
        <v>2.2000000000000002</v>
      </c>
      <c r="I136" s="48">
        <v>7.49</v>
      </c>
      <c r="J136" s="23">
        <v>2.629851220176</v>
      </c>
      <c r="K136" s="52">
        <v>4720.5287433993999</v>
      </c>
      <c r="L136" s="41">
        <v>27662.195292398701</v>
      </c>
      <c r="M136" s="42">
        <v>4576.1654957104001</v>
      </c>
      <c r="N136" s="50">
        <v>2.47199795305343</v>
      </c>
      <c r="O136" s="50">
        <v>14.657683185077399</v>
      </c>
      <c r="P136" s="29">
        <v>2.34732175834566</v>
      </c>
      <c r="Q136" s="36">
        <v>1</v>
      </c>
      <c r="R136" s="36">
        <v>0</v>
      </c>
    </row>
    <row r="137" spans="1:18" ht="15.75" customHeight="1" x14ac:dyDescent="0.25">
      <c r="A137" s="43">
        <v>43739</v>
      </c>
      <c r="B137" s="47">
        <v>100.346819724881</v>
      </c>
      <c r="C137" s="44">
        <v>754.86</v>
      </c>
      <c r="D137" s="46">
        <v>1.8174603174603201</v>
      </c>
      <c r="E137" s="23">
        <v>2.02</v>
      </c>
      <c r="F137" s="23">
        <v>3.8</v>
      </c>
      <c r="G137" s="46">
        <v>0.33333333333333298</v>
      </c>
      <c r="H137" s="23">
        <v>2.73</v>
      </c>
      <c r="I137" s="48">
        <v>7.05</v>
      </c>
      <c r="J137" s="23">
        <v>2.6709319906861402</v>
      </c>
      <c r="K137" s="52">
        <v>4912.5654147170999</v>
      </c>
      <c r="L137" s="41">
        <v>28495.388223632002</v>
      </c>
      <c r="M137" s="42">
        <v>5058.4090620241996</v>
      </c>
      <c r="N137" s="50">
        <v>2.4922550860658101</v>
      </c>
      <c r="O137" s="50">
        <v>14.6280492998849</v>
      </c>
      <c r="P137" s="29">
        <v>2.5772064884846002</v>
      </c>
      <c r="Q137" s="36">
        <v>1</v>
      </c>
      <c r="R137" s="35">
        <v>1</v>
      </c>
    </row>
    <row r="138" spans="1:18" ht="15.75" customHeight="1" x14ac:dyDescent="0.25">
      <c r="A138" s="43">
        <v>43831</v>
      </c>
      <c r="B138" s="47">
        <v>105.230280676703</v>
      </c>
      <c r="C138" s="44">
        <v>803</v>
      </c>
      <c r="D138" s="46">
        <v>1.62109375</v>
      </c>
      <c r="E138" s="23">
        <v>1.83</v>
      </c>
      <c r="F138" s="23">
        <v>3.22</v>
      </c>
      <c r="G138" s="46">
        <v>0.43333333333333302</v>
      </c>
      <c r="H138" s="23">
        <v>3.7</v>
      </c>
      <c r="I138" s="48">
        <v>7.82</v>
      </c>
      <c r="J138" s="23">
        <v>2.5574299192597301</v>
      </c>
      <c r="K138" s="52">
        <v>5140.7192446749996</v>
      </c>
      <c r="L138" s="41">
        <v>28037.735130550696</v>
      </c>
      <c r="M138" s="30">
        <f>TREND(M123:M137,$J123:$J137,$J138,0)</f>
        <v>4013.7965640063539</v>
      </c>
      <c r="N138" s="50">
        <v>2.5243184909876102</v>
      </c>
      <c r="O138" s="50">
        <v>14.3754717942825</v>
      </c>
      <c r="P138" s="80">
        <v>2.1614906282529001</v>
      </c>
      <c r="Q138" s="36">
        <v>1</v>
      </c>
      <c r="R138" s="35">
        <v>1</v>
      </c>
    </row>
    <row r="139" spans="1:18" ht="15.75" customHeight="1" x14ac:dyDescent="0.25">
      <c r="A139" s="43">
        <v>43922</v>
      </c>
      <c r="B139" s="47">
        <v>102.78108807464599</v>
      </c>
      <c r="C139" s="44">
        <v>823.01</v>
      </c>
      <c r="D139" s="46">
        <v>0.5</v>
      </c>
      <c r="E139" s="23">
        <v>0.65</v>
      </c>
      <c r="F139" s="23">
        <v>3.32</v>
      </c>
      <c r="G139" s="46">
        <v>-6.6666666666666693E-2</v>
      </c>
      <c r="H139" s="23">
        <v>2.93</v>
      </c>
      <c r="I139" s="48">
        <v>10.82</v>
      </c>
      <c r="J139" s="23">
        <v>2.4228824578910801</v>
      </c>
      <c r="K139" s="52">
        <v>4899.8970403937001</v>
      </c>
      <c r="L139" s="41">
        <v>24966.515769946371</v>
      </c>
      <c r="M139" s="30">
        <f t="shared" ref="M139:M140" si="0">TREND(M124:M138,$J124:$J138,$J139,0)</f>
        <v>3814.7468534878708</v>
      </c>
      <c r="N139" s="50">
        <v>2.4688816767633002</v>
      </c>
      <c r="O139" s="50">
        <v>13.842646014282501</v>
      </c>
      <c r="P139" s="80">
        <v>2.85579231007639</v>
      </c>
      <c r="Q139" s="36">
        <v>1</v>
      </c>
      <c r="R139" s="35">
        <v>1</v>
      </c>
    </row>
    <row r="140" spans="1:18" ht="15.75" customHeight="1" x14ac:dyDescent="0.25">
      <c r="A140" s="43">
        <v>44013</v>
      </c>
      <c r="B140" s="47">
        <v>100.848167481313</v>
      </c>
      <c r="C140" s="44">
        <v>780.99</v>
      </c>
      <c r="D140" s="46">
        <v>0.5</v>
      </c>
      <c r="E140" s="23">
        <v>0.49</v>
      </c>
      <c r="F140" s="23">
        <v>3.1</v>
      </c>
      <c r="G140" s="46">
        <v>0.266666666666667</v>
      </c>
      <c r="H140" s="23">
        <v>2.67</v>
      </c>
      <c r="I140" s="48">
        <v>12.79</v>
      </c>
      <c r="J140" s="23">
        <v>2.9578865402643002</v>
      </c>
      <c r="K140" s="52">
        <v>4773.9030623466997</v>
      </c>
      <c r="L140" s="41">
        <v>26234.208281189902</v>
      </c>
      <c r="M140" s="30">
        <f t="shared" si="0"/>
        <v>4661.6172641379153</v>
      </c>
      <c r="N140" s="50">
        <v>2.4385911103559899</v>
      </c>
      <c r="O140" s="50">
        <v>13.9047361105665</v>
      </c>
      <c r="P140" s="80">
        <v>3.4384592474746198</v>
      </c>
      <c r="Q140" s="36">
        <v>1</v>
      </c>
      <c r="R140" s="35">
        <v>1</v>
      </c>
    </row>
    <row r="141" spans="1:18" ht="15.75" customHeight="1" x14ac:dyDescent="0.25">
      <c r="A141" s="43">
        <v>44105</v>
      </c>
      <c r="B141" s="47">
        <v>100.865296333157</v>
      </c>
      <c r="C141" s="44">
        <v>762.4</v>
      </c>
      <c r="D141" s="46">
        <v>0.5</v>
      </c>
      <c r="E141" s="23">
        <v>0.45</v>
      </c>
      <c r="F141" s="23">
        <v>2.82</v>
      </c>
      <c r="G141" s="46">
        <v>0.3</v>
      </c>
      <c r="H141" s="23">
        <v>2.9</v>
      </c>
      <c r="I141" s="48">
        <v>10.87</v>
      </c>
      <c r="J141" s="23">
        <v>3.2540203816263</v>
      </c>
      <c r="K141" s="52">
        <v>5095.0981554748996</v>
      </c>
      <c r="L141" s="41">
        <v>30207.094244189298</v>
      </c>
      <c r="M141" s="30">
        <f>TREND(M126:M140,$J126:$J140,$J141,0)</f>
        <v>5109.9192736873565</v>
      </c>
      <c r="N141" s="50">
        <v>2.4975766336910401</v>
      </c>
      <c r="O141" s="50">
        <v>14.3560928506002</v>
      </c>
      <c r="P141" s="80">
        <v>4.0097065253844999</v>
      </c>
      <c r="Q141" s="36">
        <v>1</v>
      </c>
      <c r="R141" s="35">
        <v>1</v>
      </c>
    </row>
    <row r="142" spans="1:18" ht="15.75" customHeight="1" x14ac:dyDescent="0.25">
      <c r="C142" s="3"/>
      <c r="O142" s="12"/>
    </row>
    <row r="143" spans="1:18" ht="15.75" customHeight="1" x14ac:dyDescent="0.25">
      <c r="C143" s="3"/>
    </row>
    <row r="144" spans="1:18" ht="15.75" customHeight="1" x14ac:dyDescent="0.25">
      <c r="C144" s="3"/>
    </row>
    <row r="145" spans="3:3" ht="15.75" customHeight="1" x14ac:dyDescent="0.25">
      <c r="C145" s="3"/>
    </row>
    <row r="146" spans="3:3" ht="15.75" customHeight="1" x14ac:dyDescent="0.25">
      <c r="C146" s="3"/>
    </row>
    <row r="147" spans="3:3" ht="15.75" customHeight="1" x14ac:dyDescent="0.25">
      <c r="C147" s="3"/>
    </row>
    <row r="148" spans="3:3" ht="15.75" customHeight="1" x14ac:dyDescent="0.25">
      <c r="C148" s="3"/>
    </row>
    <row r="149" spans="3:3" ht="15.75" customHeight="1" x14ac:dyDescent="0.25">
      <c r="C149" s="3"/>
    </row>
    <row r="150" spans="3:3" ht="15.75" customHeight="1" x14ac:dyDescent="0.25">
      <c r="C150" s="3"/>
    </row>
    <row r="151" spans="3:3" ht="15.75" customHeight="1" x14ac:dyDescent="0.25">
      <c r="C151" s="3"/>
    </row>
    <row r="152" spans="3:3" ht="15.75" customHeight="1" x14ac:dyDescent="0.25">
      <c r="C152" s="3"/>
    </row>
    <row r="153" spans="3:3" ht="15.75" customHeight="1" x14ac:dyDescent="0.25">
      <c r="C153" s="3"/>
    </row>
    <row r="154" spans="3:3" ht="15.75" customHeight="1" x14ac:dyDescent="0.25">
      <c r="C154" s="3"/>
    </row>
    <row r="155" spans="3:3" ht="15.75" customHeight="1" x14ac:dyDescent="0.25">
      <c r="C155" s="3"/>
    </row>
    <row r="156" spans="3:3" ht="15.75" customHeight="1" x14ac:dyDescent="0.25">
      <c r="C156" s="3"/>
    </row>
    <row r="157" spans="3:3" ht="15.75" customHeight="1" x14ac:dyDescent="0.25">
      <c r="C157" s="3"/>
    </row>
    <row r="158" spans="3:3" ht="15.75" customHeight="1" x14ac:dyDescent="0.25">
      <c r="C158" s="3"/>
    </row>
    <row r="159" spans="3:3" ht="15.75" customHeight="1" x14ac:dyDescent="0.25">
      <c r="C159" s="3"/>
    </row>
    <row r="160" spans="3:3"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1"/>
  <sheetViews>
    <sheetView zoomScale="80" zoomScaleNormal="80" workbookViewId="0">
      <selection activeCell="L132" sqref="L132"/>
    </sheetView>
  </sheetViews>
  <sheetFormatPr baseColWidth="10" defaultRowHeight="15" x14ac:dyDescent="0.25"/>
  <cols>
    <col min="11" max="13" width="12.42578125" customWidth="1"/>
    <col min="21" max="21" width="13.5703125" customWidth="1"/>
  </cols>
  <sheetData>
    <row r="1" spans="1:18" ht="24" x14ac:dyDescent="0.25">
      <c r="A1" s="17" t="s">
        <v>12</v>
      </c>
      <c r="B1" s="18" t="s">
        <v>6</v>
      </c>
      <c r="C1" s="18" t="s">
        <v>7</v>
      </c>
      <c r="D1" s="18" t="s">
        <v>8</v>
      </c>
      <c r="E1" s="18" t="s">
        <v>9</v>
      </c>
      <c r="F1" s="18" t="s">
        <v>10</v>
      </c>
      <c r="G1" s="18" t="s">
        <v>27</v>
      </c>
      <c r="H1" s="18" t="s">
        <v>35</v>
      </c>
      <c r="I1" s="31" t="s">
        <v>34</v>
      </c>
      <c r="J1" s="18" t="s">
        <v>11</v>
      </c>
      <c r="K1" s="18" t="s">
        <v>43</v>
      </c>
      <c r="L1" s="18" t="s">
        <v>44</v>
      </c>
      <c r="M1" s="18" t="s">
        <v>45</v>
      </c>
      <c r="N1" s="18" t="s">
        <v>36</v>
      </c>
      <c r="O1" s="18" t="s">
        <v>37</v>
      </c>
      <c r="P1" s="18" t="s">
        <v>38</v>
      </c>
      <c r="Q1" s="18" t="s">
        <v>15</v>
      </c>
      <c r="R1" s="19" t="s">
        <v>17</v>
      </c>
    </row>
    <row r="2" spans="1:18" x14ac:dyDescent="0.25">
      <c r="A2" s="60">
        <v>31413</v>
      </c>
      <c r="B2" s="46">
        <v>99.905171929999995</v>
      </c>
      <c r="C2" s="46">
        <v>186.85</v>
      </c>
      <c r="D2" s="61">
        <f>TREND(D3:$D$17, E3:$E$17, E2, 0)</f>
        <v>4.5737028350296489</v>
      </c>
      <c r="E2" s="23">
        <v>20.239999999999998</v>
      </c>
      <c r="F2" s="23">
        <v>27.6</v>
      </c>
      <c r="G2" s="46">
        <v>1.7</v>
      </c>
      <c r="H2" s="23">
        <v>24.43</v>
      </c>
      <c r="I2" s="48">
        <v>13.45</v>
      </c>
      <c r="J2" s="23">
        <v>0.64500000000000002</v>
      </c>
      <c r="K2" s="62">
        <v>684.21273438043261</v>
      </c>
      <c r="L2" s="26">
        <v>1827.141112330776</v>
      </c>
      <c r="M2" s="26">
        <v>263.45571593875911</v>
      </c>
      <c r="N2" s="26">
        <v>4.4816076198288899</v>
      </c>
      <c r="O2" s="26">
        <v>12.9253160705818</v>
      </c>
      <c r="P2" s="26">
        <v>2.4792725545910699</v>
      </c>
      <c r="Q2" s="36">
        <v>1</v>
      </c>
      <c r="R2" s="54">
        <v>0</v>
      </c>
    </row>
    <row r="3" spans="1:18" x14ac:dyDescent="0.25">
      <c r="A3" s="60">
        <v>31503</v>
      </c>
      <c r="B3" s="46">
        <v>98.161851126666704</v>
      </c>
      <c r="C3" s="46">
        <v>188.67</v>
      </c>
      <c r="D3" s="61">
        <f>TREND(D4:$D$17, E4:$E$17, E3, 0)</f>
        <v>3.7240426245695954</v>
      </c>
      <c r="E3" s="23">
        <v>16.48</v>
      </c>
      <c r="F3" s="23">
        <v>22.68</v>
      </c>
      <c r="G3" s="46">
        <v>1.13333333333333</v>
      </c>
      <c r="H3" s="23">
        <v>19.899999999999999</v>
      </c>
      <c r="I3" s="48">
        <v>12.59</v>
      </c>
      <c r="J3" s="23">
        <v>0.64433333333333298</v>
      </c>
      <c r="K3" s="62">
        <v>779.0746873174221</v>
      </c>
      <c r="L3" s="26">
        <v>1984.4818173590468</v>
      </c>
      <c r="M3" s="26">
        <v>280.93211148706115</v>
      </c>
      <c r="N3" s="26">
        <v>4.4874194249101302</v>
      </c>
      <c r="O3" s="26">
        <v>12.9213866708716</v>
      </c>
      <c r="P3" s="26">
        <v>2.50050344769349</v>
      </c>
      <c r="Q3" s="36">
        <v>1</v>
      </c>
      <c r="R3" s="54">
        <v>0</v>
      </c>
    </row>
    <row r="4" spans="1:18" x14ac:dyDescent="0.25">
      <c r="A4" s="60">
        <v>31594</v>
      </c>
      <c r="B4" s="46">
        <v>101.01772131</v>
      </c>
      <c r="C4" s="46">
        <v>194.12</v>
      </c>
      <c r="D4" s="61">
        <f>TREND(D5:$D$17, E5:$E$17, E4, 0)</f>
        <v>3.1636284432023265</v>
      </c>
      <c r="E4" s="23">
        <v>14</v>
      </c>
      <c r="F4" s="23">
        <v>20</v>
      </c>
      <c r="G4" s="46">
        <v>1.0333333333333301</v>
      </c>
      <c r="H4" s="23">
        <v>17.13</v>
      </c>
      <c r="I4" s="48">
        <v>12.25</v>
      </c>
      <c r="J4" s="23">
        <v>0.60333333333333306</v>
      </c>
      <c r="K4" s="62">
        <v>786.40055466661499</v>
      </c>
      <c r="L4" s="26">
        <v>1970.4408959657064</v>
      </c>
      <c r="M4" s="26">
        <v>273.79561231880257</v>
      </c>
      <c r="N4" s="26">
        <v>4.4638488852317302</v>
      </c>
      <c r="O4" s="26">
        <v>12.9126780620406</v>
      </c>
      <c r="P4" s="26">
        <v>2.5108332301207201</v>
      </c>
      <c r="Q4" s="36">
        <v>1</v>
      </c>
      <c r="R4" s="54">
        <v>0</v>
      </c>
    </row>
    <row r="5" spans="1:18" x14ac:dyDescent="0.25">
      <c r="A5" s="60">
        <v>31686</v>
      </c>
      <c r="B5" s="46">
        <v>101.018123033333</v>
      </c>
      <c r="C5" s="46">
        <v>201.69</v>
      </c>
      <c r="D5" s="61">
        <f>TREND(D6:$D$17, E6:$E$17, E5, 0)</f>
        <v>4.3567683132100612</v>
      </c>
      <c r="E5" s="23">
        <v>19.28</v>
      </c>
      <c r="F5" s="23">
        <v>23.96</v>
      </c>
      <c r="G5" s="46">
        <v>1.4666666666666699</v>
      </c>
      <c r="H5" s="23">
        <v>17.27</v>
      </c>
      <c r="I5" s="48">
        <v>11.21</v>
      </c>
      <c r="J5" s="23">
        <v>0.59666666666666701</v>
      </c>
      <c r="K5" s="62">
        <v>830.35110709074672</v>
      </c>
      <c r="L5" s="26">
        <v>2110.4125064367627</v>
      </c>
      <c r="M5" s="26">
        <v>276.57524297409469</v>
      </c>
      <c r="N5" s="26">
        <v>4.4348531266619498</v>
      </c>
      <c r="O5" s="26">
        <v>12.8992045593778</v>
      </c>
      <c r="P5" s="26">
        <v>2.5366222120604198</v>
      </c>
      <c r="Q5" s="36">
        <v>1</v>
      </c>
      <c r="R5" s="54">
        <v>0</v>
      </c>
    </row>
    <row r="6" spans="1:18" x14ac:dyDescent="0.25">
      <c r="A6" s="60">
        <v>31778</v>
      </c>
      <c r="B6" s="46">
        <v>101.77643853333301</v>
      </c>
      <c r="C6" s="46">
        <v>206.15</v>
      </c>
      <c r="D6" s="51">
        <v>3.54</v>
      </c>
      <c r="E6" s="23">
        <v>22.88</v>
      </c>
      <c r="F6" s="23">
        <v>28.32</v>
      </c>
      <c r="G6" s="46">
        <v>1.7666666666666699</v>
      </c>
      <c r="H6" s="23">
        <v>17.27</v>
      </c>
      <c r="I6" s="48">
        <v>10.32</v>
      </c>
      <c r="J6" s="23">
        <v>0.63333333333333297</v>
      </c>
      <c r="K6" s="62">
        <v>756.31164412550959</v>
      </c>
      <c r="L6" s="26">
        <v>2036.8610763450461</v>
      </c>
      <c r="M6" s="26">
        <v>262.59476117688149</v>
      </c>
      <c r="N6" s="26">
        <v>4.3705988627260499</v>
      </c>
      <c r="O6" s="26">
        <v>12.8809314589314</v>
      </c>
      <c r="P6" s="26">
        <v>2.5575050912660302</v>
      </c>
      <c r="Q6" s="36">
        <v>1</v>
      </c>
      <c r="R6" s="54">
        <v>0</v>
      </c>
    </row>
    <row r="7" spans="1:18" x14ac:dyDescent="0.25">
      <c r="A7" s="60">
        <v>31868</v>
      </c>
      <c r="B7" s="46">
        <v>103.669256733333</v>
      </c>
      <c r="C7" s="46">
        <v>214.1</v>
      </c>
      <c r="D7" s="51">
        <v>3.8</v>
      </c>
      <c r="E7" s="23">
        <v>23.12</v>
      </c>
      <c r="F7" s="23">
        <v>29.52</v>
      </c>
      <c r="G7" s="46">
        <v>1.5333333333333301</v>
      </c>
      <c r="H7" s="23">
        <v>19.170000000000002</v>
      </c>
      <c r="I7" s="48">
        <v>11.34</v>
      </c>
      <c r="J7" s="23">
        <v>0.69</v>
      </c>
      <c r="K7" s="62">
        <v>806.7119127523174</v>
      </c>
      <c r="L7" s="26">
        <v>2101.9756589375284</v>
      </c>
      <c r="M7" s="26">
        <v>269.31108850472793</v>
      </c>
      <c r="N7" s="26">
        <v>4.3587871319756504</v>
      </c>
      <c r="O7" s="26">
        <v>12.754290588966899</v>
      </c>
      <c r="P7" s="26">
        <v>2.6875593746315598</v>
      </c>
      <c r="Q7" s="36">
        <v>1</v>
      </c>
      <c r="R7" s="54">
        <v>0</v>
      </c>
    </row>
    <row r="8" spans="1:18" x14ac:dyDescent="0.25">
      <c r="A8" s="60">
        <v>31959</v>
      </c>
      <c r="B8" s="46">
        <v>104.43316876666699</v>
      </c>
      <c r="C8" s="46">
        <v>224.59</v>
      </c>
      <c r="D8" s="51">
        <v>4.3600000000000003</v>
      </c>
      <c r="E8" s="23">
        <v>18.920000000000002</v>
      </c>
      <c r="F8" s="23">
        <v>24.84</v>
      </c>
      <c r="G8" s="46">
        <v>1.6666666666666701</v>
      </c>
      <c r="H8" s="23">
        <v>20.6</v>
      </c>
      <c r="I8" s="48">
        <v>11.94</v>
      </c>
      <c r="J8" s="23">
        <v>0.793333333333333</v>
      </c>
      <c r="K8" s="62">
        <v>823.07736609757524</v>
      </c>
      <c r="L8" s="26">
        <v>2095.776676238153</v>
      </c>
      <c r="M8" s="26">
        <v>269.64144376775329</v>
      </c>
      <c r="N8" s="26">
        <v>4.3688398810843703</v>
      </c>
      <c r="O8" s="26">
        <v>12.519294271236101</v>
      </c>
      <c r="P8" s="26">
        <v>2.9061093980622599</v>
      </c>
      <c r="Q8" s="36">
        <v>1</v>
      </c>
      <c r="R8" s="54">
        <v>0</v>
      </c>
    </row>
    <row r="9" spans="1:18" x14ac:dyDescent="0.25">
      <c r="A9" s="60">
        <v>32051</v>
      </c>
      <c r="B9" s="46">
        <v>107.46899809999999</v>
      </c>
      <c r="C9" s="46">
        <v>232.77</v>
      </c>
      <c r="D9" s="51">
        <v>4.74</v>
      </c>
      <c r="E9" s="23">
        <v>25.84</v>
      </c>
      <c r="F9" s="23">
        <v>32.36</v>
      </c>
      <c r="G9" s="46">
        <v>1.5333333333333301</v>
      </c>
      <c r="H9" s="23">
        <v>22.23</v>
      </c>
      <c r="I9" s="48">
        <v>10.33</v>
      </c>
      <c r="J9" s="23">
        <v>1.1100000000000001</v>
      </c>
      <c r="K9" s="62">
        <v>853.33319703769075</v>
      </c>
      <c r="L9" s="26">
        <v>2213.6819683557342</v>
      </c>
      <c r="M9" s="26">
        <v>285.17255921773966</v>
      </c>
      <c r="N9" s="26">
        <v>4.4100043938108202</v>
      </c>
      <c r="O9" s="26">
        <v>12.175949817611899</v>
      </c>
      <c r="P9" s="26">
        <v>3.22963500614323</v>
      </c>
      <c r="Q9" s="36">
        <v>1</v>
      </c>
      <c r="R9" s="54">
        <v>0</v>
      </c>
    </row>
    <row r="10" spans="1:18" x14ac:dyDescent="0.25">
      <c r="A10" s="60">
        <v>32143</v>
      </c>
      <c r="B10" s="46">
        <v>110.94400546666699</v>
      </c>
      <c r="C10" s="46">
        <v>242.36</v>
      </c>
      <c r="D10" s="51">
        <v>4.1100000000000003</v>
      </c>
      <c r="E10" s="23">
        <v>10.96</v>
      </c>
      <c r="F10" s="23">
        <v>17.079999999999998</v>
      </c>
      <c r="G10" s="46">
        <v>1</v>
      </c>
      <c r="H10" s="23">
        <v>18.93</v>
      </c>
      <c r="I10" s="48">
        <v>9.76</v>
      </c>
      <c r="J10" s="23">
        <v>1.11333333333333</v>
      </c>
      <c r="K10" s="62">
        <v>822.07856212439629</v>
      </c>
      <c r="L10" s="26">
        <v>2183.7320728281143</v>
      </c>
      <c r="M10" s="26">
        <v>270.24847873412727</v>
      </c>
      <c r="N10" s="26">
        <v>4.4677318920874498</v>
      </c>
      <c r="O10" s="26">
        <v>11.724224672897099</v>
      </c>
      <c r="P10" s="26">
        <v>3.6232813142872899</v>
      </c>
      <c r="Q10" s="36">
        <v>1</v>
      </c>
      <c r="R10" s="54">
        <v>0</v>
      </c>
    </row>
    <row r="11" spans="1:18" x14ac:dyDescent="0.25">
      <c r="A11" s="60">
        <v>32234</v>
      </c>
      <c r="B11" s="46">
        <v>113.1124708</v>
      </c>
      <c r="C11" s="46">
        <v>245.11</v>
      </c>
      <c r="D11" s="51">
        <v>4.0999999999999996</v>
      </c>
      <c r="E11" s="23">
        <v>14.6</v>
      </c>
      <c r="F11" s="23">
        <v>20.12</v>
      </c>
      <c r="G11" s="46">
        <v>0.63333333333333297</v>
      </c>
      <c r="H11" s="23">
        <v>15.97</v>
      </c>
      <c r="I11" s="48">
        <v>10.43</v>
      </c>
      <c r="J11" s="23">
        <v>1.1000000000000001</v>
      </c>
      <c r="K11" s="62">
        <v>856.21869512834246</v>
      </c>
      <c r="L11" s="26">
        <v>2164.9572406794141</v>
      </c>
      <c r="M11" s="26">
        <v>277.47831226509965</v>
      </c>
      <c r="N11" s="26">
        <v>4.5139586685470201</v>
      </c>
      <c r="O11" s="26">
        <v>11.4471977914028</v>
      </c>
      <c r="P11" s="26">
        <v>3.8815930787270099</v>
      </c>
      <c r="Q11" s="36">
        <v>1</v>
      </c>
      <c r="R11" s="54">
        <v>0</v>
      </c>
    </row>
    <row r="12" spans="1:18" x14ac:dyDescent="0.25">
      <c r="A12" s="60">
        <v>32325</v>
      </c>
      <c r="B12" s="46">
        <v>110.993049633333</v>
      </c>
      <c r="C12" s="46">
        <v>246.51</v>
      </c>
      <c r="D12" s="51">
        <v>4.71</v>
      </c>
      <c r="E12" s="23">
        <v>9.8000000000000007</v>
      </c>
      <c r="F12" s="23">
        <v>14.8</v>
      </c>
      <c r="G12" s="46">
        <v>0.6</v>
      </c>
      <c r="H12" s="23">
        <v>12.9</v>
      </c>
      <c r="I12" s="48">
        <v>10.55</v>
      </c>
      <c r="J12" s="23">
        <v>1.0333333333333301</v>
      </c>
      <c r="K12" s="62">
        <v>901.8850142393668</v>
      </c>
      <c r="L12" s="26">
        <v>2245.5487160440584</v>
      </c>
      <c r="M12" s="26">
        <v>297.30874126208607</v>
      </c>
      <c r="N12" s="26">
        <v>4.5382906479282097</v>
      </c>
      <c r="O12" s="26">
        <v>11.344867756047901</v>
      </c>
      <c r="P12" s="26">
        <v>3.9972770601190502</v>
      </c>
      <c r="Q12" s="36">
        <v>1</v>
      </c>
      <c r="R12" s="54">
        <v>0</v>
      </c>
    </row>
    <row r="13" spans="1:18" x14ac:dyDescent="0.25">
      <c r="A13" s="60">
        <v>32417</v>
      </c>
      <c r="B13" s="46">
        <v>109.63786159999999</v>
      </c>
      <c r="C13" s="46">
        <v>246.02</v>
      </c>
      <c r="D13" s="51">
        <v>4.8899999999999997</v>
      </c>
      <c r="E13" s="23">
        <v>20.88</v>
      </c>
      <c r="F13" s="23">
        <v>25.12</v>
      </c>
      <c r="G13" s="46">
        <v>1.7666666666666699</v>
      </c>
      <c r="H13" s="23">
        <v>11.53</v>
      </c>
      <c r="I13" s="48">
        <v>8.7799999999999994</v>
      </c>
      <c r="J13" s="23">
        <v>1.4733333333333301</v>
      </c>
      <c r="K13" s="62">
        <v>948.22623743601434</v>
      </c>
      <c r="L13" s="26">
        <v>2380.3910284979384</v>
      </c>
      <c r="M13" s="26">
        <v>312.60943449163381</v>
      </c>
      <c r="N13" s="26">
        <v>4.5386340486941199</v>
      </c>
      <c r="O13" s="26">
        <v>11.41726131053</v>
      </c>
      <c r="P13" s="26">
        <v>3.9572555404871301</v>
      </c>
      <c r="Q13" s="36">
        <v>1</v>
      </c>
      <c r="R13" s="54">
        <v>0</v>
      </c>
    </row>
    <row r="14" spans="1:18" x14ac:dyDescent="0.25">
      <c r="A14" s="60">
        <v>32509</v>
      </c>
      <c r="B14" s="46">
        <v>107.57390056666701</v>
      </c>
      <c r="C14" s="46">
        <v>247.58</v>
      </c>
      <c r="D14" s="51">
        <v>5.49</v>
      </c>
      <c r="E14" s="23">
        <v>17.64</v>
      </c>
      <c r="F14" s="23">
        <v>25.2</v>
      </c>
      <c r="G14" s="46">
        <v>1.0333333333333301</v>
      </c>
      <c r="H14" s="23">
        <v>12.93</v>
      </c>
      <c r="I14" s="48">
        <v>7.69</v>
      </c>
      <c r="J14" s="23">
        <v>1.4733333333333301</v>
      </c>
      <c r="K14" s="62">
        <v>936.31387187548364</v>
      </c>
      <c r="L14" s="26">
        <v>2383.3459464453813</v>
      </c>
      <c r="M14" s="26">
        <v>288.9057746609945</v>
      </c>
      <c r="N14" s="26">
        <v>4.5036184733131801</v>
      </c>
      <c r="O14" s="26">
        <v>11.6643324180297</v>
      </c>
      <c r="P14" s="26">
        <v>3.7352097454801001</v>
      </c>
      <c r="Q14" s="36">
        <v>1</v>
      </c>
      <c r="R14" s="54">
        <v>0</v>
      </c>
    </row>
    <row r="15" spans="1:18" x14ac:dyDescent="0.25">
      <c r="A15" s="60">
        <v>32599</v>
      </c>
      <c r="B15" s="46">
        <v>104.112244766667</v>
      </c>
      <c r="C15" s="46">
        <v>255.21</v>
      </c>
      <c r="D15" s="51">
        <v>5.87</v>
      </c>
      <c r="E15" s="23">
        <v>23.52</v>
      </c>
      <c r="F15" s="23">
        <v>29.28</v>
      </c>
      <c r="G15" s="46">
        <v>1.6</v>
      </c>
      <c r="H15" s="23">
        <v>14.73</v>
      </c>
      <c r="I15" s="48">
        <v>8.34</v>
      </c>
      <c r="J15" s="23">
        <v>1.2666666666666699</v>
      </c>
      <c r="K15" s="62">
        <v>1004.2440412765922</v>
      </c>
      <c r="L15" s="26">
        <v>2486.7335298849039</v>
      </c>
      <c r="M15" s="26">
        <v>314.13436228835542</v>
      </c>
      <c r="N15" s="26">
        <v>4.5020253942127901</v>
      </c>
      <c r="O15" s="26">
        <v>11.834211768453599</v>
      </c>
      <c r="P15" s="26">
        <v>3.5871067324500401</v>
      </c>
      <c r="Q15" s="36">
        <v>1</v>
      </c>
      <c r="R15" s="54">
        <v>0</v>
      </c>
    </row>
    <row r="16" spans="1:18" x14ac:dyDescent="0.25">
      <c r="A16" s="60">
        <v>32690</v>
      </c>
      <c r="B16" s="46">
        <v>110.869434066667</v>
      </c>
      <c r="C16" s="46">
        <v>276.36</v>
      </c>
      <c r="D16" s="51">
        <v>6.3</v>
      </c>
      <c r="E16" s="23">
        <v>24.52</v>
      </c>
      <c r="F16" s="23">
        <v>30.96</v>
      </c>
      <c r="G16" s="46">
        <v>1.63333333333333</v>
      </c>
      <c r="H16" s="23">
        <v>18.73</v>
      </c>
      <c r="I16" s="48">
        <v>8.2899999999999991</v>
      </c>
      <c r="J16" s="23">
        <v>1.23</v>
      </c>
      <c r="K16" s="62">
        <v>986.24445688291814</v>
      </c>
      <c r="L16" s="26">
        <v>2487.0857419896215</v>
      </c>
      <c r="M16" s="26">
        <v>315.43728704745808</v>
      </c>
      <c r="N16" s="26">
        <v>4.5018686408335098</v>
      </c>
      <c r="O16" s="26">
        <v>11.9269264201687</v>
      </c>
      <c r="P16" s="26">
        <v>3.4573249730912998</v>
      </c>
      <c r="Q16" s="36">
        <v>1</v>
      </c>
      <c r="R16" s="54">
        <v>0</v>
      </c>
    </row>
    <row r="17" spans="1:18" x14ac:dyDescent="0.25">
      <c r="A17" s="60">
        <v>32782</v>
      </c>
      <c r="B17" s="46">
        <v>111.65457266666699</v>
      </c>
      <c r="C17" s="46">
        <v>288.3</v>
      </c>
      <c r="D17" s="51">
        <v>6.8</v>
      </c>
      <c r="E17" s="23">
        <v>32.64</v>
      </c>
      <c r="F17" s="23">
        <v>38.520000000000003</v>
      </c>
      <c r="G17" s="46">
        <v>2.2333333333333298</v>
      </c>
      <c r="H17" s="23">
        <v>21.3</v>
      </c>
      <c r="I17" s="48">
        <v>7.61</v>
      </c>
      <c r="J17" s="23">
        <v>1.19</v>
      </c>
      <c r="K17" s="62">
        <v>1008.3841938933833</v>
      </c>
      <c r="L17" s="26">
        <v>2575.7392094885345</v>
      </c>
      <c r="M17" s="26">
        <v>320.30955844855964</v>
      </c>
      <c r="N17" s="26">
        <v>4.5274735510942197</v>
      </c>
      <c r="O17" s="26">
        <v>11.942483801241</v>
      </c>
      <c r="P17" s="26">
        <v>3.36685483678027</v>
      </c>
      <c r="Q17" s="36">
        <v>1</v>
      </c>
      <c r="R17" s="54">
        <v>0</v>
      </c>
    </row>
    <row r="18" spans="1:18" x14ac:dyDescent="0.25">
      <c r="A18" s="60">
        <v>32874</v>
      </c>
      <c r="B18" s="46">
        <v>115.157569833333</v>
      </c>
      <c r="C18" s="46">
        <v>295.38</v>
      </c>
      <c r="D18" s="51">
        <v>8.6999999999999993</v>
      </c>
      <c r="E18" s="23">
        <v>32.520000000000003</v>
      </c>
      <c r="F18" s="23">
        <v>39.6</v>
      </c>
      <c r="G18" s="46">
        <v>1.7333333333333301</v>
      </c>
      <c r="H18" s="23">
        <v>23.43</v>
      </c>
      <c r="I18" s="48">
        <v>6.88</v>
      </c>
      <c r="J18" s="23">
        <v>1.1100000000000001</v>
      </c>
      <c r="K18" s="62">
        <v>987.68600957859849</v>
      </c>
      <c r="L18" s="26">
        <v>2573.9972562849825</v>
      </c>
      <c r="M18" s="26">
        <v>315.00029512139332</v>
      </c>
      <c r="N18" s="26">
        <v>4.5628294620643901</v>
      </c>
      <c r="O18" s="26">
        <v>11.880835669931001</v>
      </c>
      <c r="P18" s="26">
        <v>3.30519856103732</v>
      </c>
      <c r="Q18" s="36">
        <v>1</v>
      </c>
      <c r="R18" s="54">
        <v>0</v>
      </c>
    </row>
    <row r="19" spans="1:18" x14ac:dyDescent="0.25">
      <c r="A19" s="60">
        <v>32964</v>
      </c>
      <c r="B19" s="46">
        <v>111.127894633333</v>
      </c>
      <c r="C19" s="46">
        <v>296.73</v>
      </c>
      <c r="D19" s="51">
        <v>8.6999999999999993</v>
      </c>
      <c r="E19" s="23">
        <v>31.72</v>
      </c>
      <c r="F19" s="23">
        <v>37.6</v>
      </c>
      <c r="G19" s="46">
        <v>1.8333333333333299</v>
      </c>
      <c r="H19" s="23">
        <v>24.63</v>
      </c>
      <c r="I19" s="48">
        <v>7.81</v>
      </c>
      <c r="J19" s="23">
        <v>1.21</v>
      </c>
      <c r="K19" s="62">
        <v>986.78215626155918</v>
      </c>
      <c r="L19" s="26">
        <v>2567.1547007822251</v>
      </c>
      <c r="M19" s="26">
        <v>324.5627549854388</v>
      </c>
      <c r="N19" s="26">
        <v>4.6040075600752699</v>
      </c>
      <c r="O19" s="26">
        <v>11.8147108875034</v>
      </c>
      <c r="P19" s="26">
        <v>3.22272366459402</v>
      </c>
      <c r="Q19" s="39">
        <v>0</v>
      </c>
      <c r="R19" s="54">
        <v>0</v>
      </c>
    </row>
    <row r="20" spans="1:18" x14ac:dyDescent="0.25">
      <c r="A20" s="60">
        <v>33055</v>
      </c>
      <c r="B20" s="46">
        <v>110.6681914</v>
      </c>
      <c r="C20" s="46">
        <v>302.37</v>
      </c>
      <c r="D20" s="51">
        <v>8.3699999999999992</v>
      </c>
      <c r="E20" s="23">
        <v>33.64</v>
      </c>
      <c r="F20" s="23">
        <v>38.72</v>
      </c>
      <c r="G20" s="46">
        <v>2.8666666666666698</v>
      </c>
      <c r="H20" s="23">
        <v>26.57</v>
      </c>
      <c r="I20" s="48">
        <v>8.42</v>
      </c>
      <c r="J20" s="23">
        <v>1.32</v>
      </c>
      <c r="K20" s="62">
        <v>969.19344491704794</v>
      </c>
      <c r="L20" s="26">
        <v>2477.7163003482196</v>
      </c>
      <c r="M20" s="26">
        <v>323.39987985472379</v>
      </c>
      <c r="N20" s="26">
        <v>4.6439690959439002</v>
      </c>
      <c r="O20" s="26">
        <v>11.748961085911301</v>
      </c>
      <c r="P20" s="26">
        <v>3.0998887209935702</v>
      </c>
      <c r="Q20" s="36">
        <v>0</v>
      </c>
      <c r="R20" s="54">
        <v>1</v>
      </c>
    </row>
    <row r="21" spans="1:18" x14ac:dyDescent="0.25">
      <c r="A21" s="60">
        <v>33147</v>
      </c>
      <c r="B21" s="46">
        <v>113.862006966667</v>
      </c>
      <c r="C21" s="46">
        <v>324.25</v>
      </c>
      <c r="D21" s="51">
        <v>7.39</v>
      </c>
      <c r="E21" s="23">
        <v>37.880000000000003</v>
      </c>
      <c r="F21" s="23">
        <v>44.28</v>
      </c>
      <c r="G21" s="46">
        <v>1.7333333333333301</v>
      </c>
      <c r="H21" s="23">
        <v>29.03</v>
      </c>
      <c r="I21" s="48">
        <v>7.9</v>
      </c>
      <c r="J21" s="23">
        <v>1.18</v>
      </c>
      <c r="K21" s="62">
        <v>1030.8226912788252</v>
      </c>
      <c r="L21" s="26">
        <v>2622.6623911698143</v>
      </c>
      <c r="M21" s="26">
        <v>311.16055588360172</v>
      </c>
      <c r="N21" s="26">
        <v>4.7012187536810996</v>
      </c>
      <c r="O21" s="26">
        <v>11.6830908088318</v>
      </c>
      <c r="P21" s="26">
        <v>2.9364256812538199</v>
      </c>
      <c r="Q21" s="36">
        <v>0</v>
      </c>
      <c r="R21" s="54">
        <v>1</v>
      </c>
    </row>
    <row r="22" spans="1:18" x14ac:dyDescent="0.25">
      <c r="A22" s="60">
        <v>33239</v>
      </c>
      <c r="B22" s="46">
        <v>113.728902866667</v>
      </c>
      <c r="C22" s="46">
        <v>338.3</v>
      </c>
      <c r="D22" s="51">
        <v>6.48</v>
      </c>
      <c r="E22" s="23">
        <v>9.9600000000000009</v>
      </c>
      <c r="F22" s="23">
        <v>15.84</v>
      </c>
      <c r="G22" s="46">
        <v>0.56666666666666698</v>
      </c>
      <c r="H22" s="23">
        <v>24.1</v>
      </c>
      <c r="I22" s="48">
        <v>7.53</v>
      </c>
      <c r="J22" s="23">
        <v>1.1033333333333299</v>
      </c>
      <c r="K22" s="62">
        <v>977.30614107171652</v>
      </c>
      <c r="L22" s="26">
        <v>2626.4463160047876</v>
      </c>
      <c r="M22" s="26">
        <v>361.99608289149438</v>
      </c>
      <c r="N22" s="26">
        <v>4.7382535691820404</v>
      </c>
      <c r="O22" s="26">
        <v>11.6184787361662</v>
      </c>
      <c r="P22" s="26">
        <v>2.7889434791657899</v>
      </c>
      <c r="Q22" s="36">
        <v>0</v>
      </c>
      <c r="R22" s="54">
        <v>1</v>
      </c>
    </row>
    <row r="23" spans="1:18" x14ac:dyDescent="0.25">
      <c r="A23" s="60">
        <v>33329</v>
      </c>
      <c r="B23" s="46">
        <v>104.89374890000001</v>
      </c>
      <c r="C23" s="46">
        <v>341.66</v>
      </c>
      <c r="D23" s="51">
        <v>5.7</v>
      </c>
      <c r="E23" s="23">
        <v>25.16</v>
      </c>
      <c r="F23" s="23">
        <v>29.2</v>
      </c>
      <c r="G23" s="46">
        <v>2.0333333333333301</v>
      </c>
      <c r="H23" s="23">
        <v>23.73</v>
      </c>
      <c r="I23" s="48">
        <v>8.11</v>
      </c>
      <c r="J23" s="23">
        <v>1.06</v>
      </c>
      <c r="K23" s="62">
        <v>1037.4356326200791</v>
      </c>
      <c r="L23" s="26">
        <v>2761.1467220953145</v>
      </c>
      <c r="M23" s="26">
        <v>374.8963611255059</v>
      </c>
      <c r="N23" s="26">
        <v>4.7766555643700697</v>
      </c>
      <c r="O23" s="26">
        <v>11.606186655751999</v>
      </c>
      <c r="P23" s="26">
        <v>2.62045752005058</v>
      </c>
      <c r="Q23" s="36">
        <v>0</v>
      </c>
      <c r="R23" s="54">
        <v>1</v>
      </c>
    </row>
    <row r="24" spans="1:18" x14ac:dyDescent="0.25">
      <c r="A24" s="60">
        <v>33420</v>
      </c>
      <c r="B24" s="46">
        <v>103.238185766667</v>
      </c>
      <c r="C24" s="46">
        <v>351.45</v>
      </c>
      <c r="D24" s="51">
        <v>5.7</v>
      </c>
      <c r="E24" s="23">
        <v>22.24</v>
      </c>
      <c r="F24" s="23">
        <v>27.56</v>
      </c>
      <c r="G24" s="46">
        <v>1.43333333333333</v>
      </c>
      <c r="H24" s="23">
        <v>21.93</v>
      </c>
      <c r="I24" s="48">
        <v>9.18</v>
      </c>
      <c r="J24" s="23">
        <v>1.0233333333333301</v>
      </c>
      <c r="K24" s="62">
        <v>1035.0910525827358</v>
      </c>
      <c r="L24" s="26">
        <v>2763.6283330483429</v>
      </c>
      <c r="M24" s="26">
        <v>355.71400301926911</v>
      </c>
      <c r="N24" s="26">
        <v>4.7824419304986403</v>
      </c>
      <c r="O24" s="26">
        <v>11.646231060722799</v>
      </c>
      <c r="P24" s="26">
        <v>2.4354358327972898</v>
      </c>
      <c r="Q24" s="36">
        <v>0</v>
      </c>
      <c r="R24" s="54">
        <v>0</v>
      </c>
    </row>
    <row r="25" spans="1:18" x14ac:dyDescent="0.25">
      <c r="A25" s="60">
        <v>33512</v>
      </c>
      <c r="B25" s="46">
        <v>103.64495056666701</v>
      </c>
      <c r="C25" s="46">
        <v>364.79</v>
      </c>
      <c r="D25" s="51">
        <v>5.45</v>
      </c>
      <c r="E25" s="23">
        <v>23.04</v>
      </c>
      <c r="F25" s="23">
        <v>28.12</v>
      </c>
      <c r="G25" s="46">
        <v>1.6666666666666701</v>
      </c>
      <c r="H25" s="23">
        <v>18.100000000000001</v>
      </c>
      <c r="I25" s="48">
        <v>8.01</v>
      </c>
      <c r="J25" s="23">
        <v>1.0533333333333299</v>
      </c>
      <c r="K25" s="62">
        <v>1091.6475525784276</v>
      </c>
      <c r="L25" s="26">
        <v>2999.4014937171664</v>
      </c>
      <c r="M25" s="26">
        <v>388.11156539839732</v>
      </c>
      <c r="N25" s="26">
        <v>4.7790323013949001</v>
      </c>
      <c r="O25" s="26">
        <v>11.7378358490217</v>
      </c>
      <c r="P25" s="26">
        <v>2.2977484797198899</v>
      </c>
      <c r="Q25" s="36">
        <v>0</v>
      </c>
      <c r="R25" s="54">
        <v>0</v>
      </c>
    </row>
    <row r="26" spans="1:18" x14ac:dyDescent="0.25">
      <c r="A26" s="60">
        <v>33604</v>
      </c>
      <c r="B26" s="46">
        <v>99.051597053333296</v>
      </c>
      <c r="C26" s="46">
        <v>355.55</v>
      </c>
      <c r="D26" s="51">
        <v>4.7</v>
      </c>
      <c r="E26" s="23">
        <v>10.84</v>
      </c>
      <c r="F26" s="23">
        <v>16.84</v>
      </c>
      <c r="G26" s="46">
        <v>0.4</v>
      </c>
      <c r="H26" s="23">
        <v>18.7</v>
      </c>
      <c r="I26" s="48">
        <v>6.72</v>
      </c>
      <c r="J26" s="23">
        <v>0.99333333333333296</v>
      </c>
      <c r="K26" s="62">
        <v>1082.2999948193979</v>
      </c>
      <c r="L26" s="26">
        <v>3026.6525204495506</v>
      </c>
      <c r="M26" s="26">
        <v>361.76204139675235</v>
      </c>
      <c r="N26" s="26">
        <v>4.7423452189700104</v>
      </c>
      <c r="O26" s="26">
        <v>11.8827925900464</v>
      </c>
      <c r="P26" s="26">
        <v>2.1231690987417</v>
      </c>
      <c r="Q26" s="36">
        <v>0</v>
      </c>
      <c r="R26" s="54">
        <v>0</v>
      </c>
    </row>
    <row r="27" spans="1:18" x14ac:dyDescent="0.25">
      <c r="A27" s="60">
        <v>33695</v>
      </c>
      <c r="B27" s="46">
        <v>95.2003411266667</v>
      </c>
      <c r="C27" s="46">
        <v>349.33</v>
      </c>
      <c r="D27" s="51">
        <v>5.2</v>
      </c>
      <c r="E27" s="23">
        <v>15.8</v>
      </c>
      <c r="F27" s="23">
        <v>20</v>
      </c>
      <c r="G27" s="46">
        <v>1.0333333333333301</v>
      </c>
      <c r="H27" s="23">
        <v>15.9</v>
      </c>
      <c r="I27" s="48">
        <v>6.46</v>
      </c>
      <c r="J27" s="23">
        <v>1.0166666666666699</v>
      </c>
      <c r="K27" s="62">
        <v>1130.9833688920573</v>
      </c>
      <c r="L27" s="26">
        <v>3106.5390879896881</v>
      </c>
      <c r="M27" s="26">
        <v>348.40081454396454</v>
      </c>
      <c r="N27" s="26">
        <v>4.7341201229098901</v>
      </c>
      <c r="O27" s="26">
        <v>12.0077823446618</v>
      </c>
      <c r="P27" s="26">
        <v>1.95871151188759</v>
      </c>
      <c r="Q27" s="36">
        <v>0</v>
      </c>
      <c r="R27" s="54">
        <v>0</v>
      </c>
    </row>
    <row r="28" spans="1:18" x14ac:dyDescent="0.25">
      <c r="A28" s="60">
        <v>33786</v>
      </c>
      <c r="B28" s="46">
        <v>100.34320437333299</v>
      </c>
      <c r="C28" s="46">
        <v>368.37</v>
      </c>
      <c r="D28" s="51">
        <v>5.37</v>
      </c>
      <c r="E28" s="23">
        <v>18.32</v>
      </c>
      <c r="F28" s="23">
        <v>22.28</v>
      </c>
      <c r="G28" s="46">
        <v>1.6</v>
      </c>
      <c r="H28" s="23">
        <v>14.23</v>
      </c>
      <c r="I28" s="48">
        <v>7.02</v>
      </c>
      <c r="J28" s="23">
        <v>1.12666666666667</v>
      </c>
      <c r="K28" s="62">
        <v>1204.9943380894229</v>
      </c>
      <c r="L28" s="26">
        <v>3168.4230977025763</v>
      </c>
      <c r="M28" s="26">
        <v>355.16170270736524</v>
      </c>
      <c r="N28" s="26">
        <v>4.7480468240167104</v>
      </c>
      <c r="O28" s="26">
        <v>12.113237740196</v>
      </c>
      <c r="P28" s="26">
        <v>1.8098218519198099</v>
      </c>
      <c r="Q28" s="36">
        <v>0</v>
      </c>
      <c r="R28" s="54">
        <v>0</v>
      </c>
    </row>
    <row r="29" spans="1:18" x14ac:dyDescent="0.25">
      <c r="A29" s="60">
        <v>33878</v>
      </c>
      <c r="B29" s="46">
        <v>95.848846963333301</v>
      </c>
      <c r="C29" s="46">
        <v>376.93</v>
      </c>
      <c r="D29" s="51">
        <v>6.23</v>
      </c>
      <c r="E29" s="23">
        <v>22.08</v>
      </c>
      <c r="F29" s="23">
        <v>27.08</v>
      </c>
      <c r="G29" s="46">
        <v>0.96666666666666701</v>
      </c>
      <c r="H29" s="23">
        <v>13.37</v>
      </c>
      <c r="I29" s="48">
        <v>6.54</v>
      </c>
      <c r="J29" s="23">
        <v>1</v>
      </c>
      <c r="K29" s="62">
        <v>1192.6678872804528</v>
      </c>
      <c r="L29" s="26">
        <v>3329.01615744424</v>
      </c>
      <c r="M29" s="26">
        <v>359.24021396408017</v>
      </c>
      <c r="N29" s="26">
        <v>4.76257928316498</v>
      </c>
      <c r="O29" s="26">
        <v>12.1983004282585</v>
      </c>
      <c r="P29" s="26">
        <v>1.6590906064424</v>
      </c>
      <c r="Q29" s="36">
        <v>0</v>
      </c>
      <c r="R29" s="54">
        <v>0</v>
      </c>
    </row>
    <row r="30" spans="1:18" x14ac:dyDescent="0.25">
      <c r="A30" s="60">
        <v>33970</v>
      </c>
      <c r="B30" s="46">
        <v>96.7961166533333</v>
      </c>
      <c r="C30" s="46">
        <v>390.04</v>
      </c>
      <c r="D30" s="51">
        <v>6.5</v>
      </c>
      <c r="E30" s="23">
        <v>8.44</v>
      </c>
      <c r="F30" s="23">
        <v>13.72</v>
      </c>
      <c r="G30" s="46">
        <v>0.4</v>
      </c>
      <c r="H30" s="23">
        <v>12.4</v>
      </c>
      <c r="I30" s="48">
        <v>6.24</v>
      </c>
      <c r="J30" s="23">
        <v>1</v>
      </c>
      <c r="K30" s="62">
        <v>1184.5017938086471</v>
      </c>
      <c r="L30" s="26">
        <v>3279.9160984933487</v>
      </c>
      <c r="M30" s="26">
        <v>342.78793733913272</v>
      </c>
      <c r="N30" s="26">
        <v>4.7951792689232597</v>
      </c>
      <c r="O30" s="26">
        <v>12.2645530973295</v>
      </c>
      <c r="P30" s="26">
        <v>1.4928918576679799</v>
      </c>
      <c r="Q30" s="36">
        <v>0</v>
      </c>
      <c r="R30" s="54">
        <v>0</v>
      </c>
    </row>
    <row r="31" spans="1:18" x14ac:dyDescent="0.25">
      <c r="A31" s="60">
        <v>34060</v>
      </c>
      <c r="B31" s="46">
        <v>99.635460440000003</v>
      </c>
      <c r="C31" s="46">
        <v>403.13</v>
      </c>
      <c r="D31" s="51">
        <v>6.5</v>
      </c>
      <c r="E31" s="23">
        <v>19</v>
      </c>
      <c r="F31" s="23">
        <v>23.24</v>
      </c>
      <c r="G31" s="46">
        <v>1.13333333333333</v>
      </c>
      <c r="H31" s="23">
        <v>13</v>
      </c>
      <c r="I31" s="48">
        <v>6.38</v>
      </c>
      <c r="J31" s="23">
        <v>0.84333333333333305</v>
      </c>
      <c r="K31" s="62">
        <v>1230.5316194672482</v>
      </c>
      <c r="L31" s="26">
        <v>3342.2559437301074</v>
      </c>
      <c r="M31" s="26">
        <v>329.94791132607236</v>
      </c>
      <c r="N31" s="26">
        <v>4.8222868519968802</v>
      </c>
      <c r="O31" s="26">
        <v>12.3181336778343</v>
      </c>
      <c r="P31" s="26">
        <v>1.4024658987904099</v>
      </c>
      <c r="Q31" s="36">
        <v>0</v>
      </c>
      <c r="R31" s="54">
        <v>0</v>
      </c>
    </row>
    <row r="32" spans="1:18" x14ac:dyDescent="0.25">
      <c r="A32" s="60">
        <v>34151</v>
      </c>
      <c r="B32" s="46">
        <v>96.684344896666701</v>
      </c>
      <c r="C32" s="46">
        <v>406.88</v>
      </c>
      <c r="D32" s="51">
        <v>6.5</v>
      </c>
      <c r="E32" s="23">
        <v>20.079999999999998</v>
      </c>
      <c r="F32" s="23">
        <v>25.28</v>
      </c>
      <c r="G32" s="46">
        <v>1.43333333333333</v>
      </c>
      <c r="H32" s="23">
        <v>12.9</v>
      </c>
      <c r="I32" s="48">
        <v>6.88</v>
      </c>
      <c r="J32" s="23">
        <v>0.86333333333333295</v>
      </c>
      <c r="K32" s="62">
        <v>1281.4518284543633</v>
      </c>
      <c r="L32" s="26">
        <v>3375.8074566784194</v>
      </c>
      <c r="M32" s="26">
        <v>326.84180173750201</v>
      </c>
      <c r="N32" s="26">
        <v>4.83438840806709</v>
      </c>
      <c r="O32" s="26">
        <v>12.3598140919951</v>
      </c>
      <c r="P32" s="26">
        <v>1.39248616069378</v>
      </c>
      <c r="Q32" s="36">
        <v>0</v>
      </c>
      <c r="R32" s="54">
        <v>0</v>
      </c>
    </row>
    <row r="33" spans="1:18" x14ac:dyDescent="0.25">
      <c r="A33" s="60">
        <v>34243</v>
      </c>
      <c r="B33" s="46">
        <v>94.461724520000004</v>
      </c>
      <c r="C33" s="46">
        <v>417.01</v>
      </c>
      <c r="D33" s="51">
        <v>6.5</v>
      </c>
      <c r="E33" s="23">
        <v>19.079999999999998</v>
      </c>
      <c r="F33" s="23">
        <v>24.88</v>
      </c>
      <c r="G33" s="46">
        <v>0.96666666666666701</v>
      </c>
      <c r="H33" s="23">
        <v>12.63</v>
      </c>
      <c r="I33" s="48">
        <v>6.48</v>
      </c>
      <c r="J33" s="23">
        <v>0.75666666666666704</v>
      </c>
      <c r="K33" s="62">
        <v>1274.8952264045363</v>
      </c>
      <c r="L33" s="26">
        <v>3492.4714112595616</v>
      </c>
      <c r="M33" s="26">
        <v>325.7165829991917</v>
      </c>
      <c r="N33" s="26">
        <v>4.8194500336917097</v>
      </c>
      <c r="O33" s="26">
        <v>12.388936935898901</v>
      </c>
      <c r="P33" s="26">
        <v>1.4570337921579199</v>
      </c>
      <c r="Q33" s="36">
        <v>0</v>
      </c>
      <c r="R33" s="54">
        <v>0</v>
      </c>
    </row>
    <row r="34" spans="1:18" x14ac:dyDescent="0.25">
      <c r="A34" s="60">
        <v>34335</v>
      </c>
      <c r="B34" s="46">
        <v>96.023032639999997</v>
      </c>
      <c r="C34" s="46">
        <v>429.9</v>
      </c>
      <c r="D34" s="51">
        <v>6.5</v>
      </c>
      <c r="E34" s="23">
        <v>13</v>
      </c>
      <c r="F34" s="23">
        <v>17.72</v>
      </c>
      <c r="G34" s="46">
        <v>0.8</v>
      </c>
      <c r="H34" s="23">
        <v>13.33</v>
      </c>
      <c r="I34" s="48">
        <v>6.97</v>
      </c>
      <c r="J34" s="23">
        <v>0.84666666666666701</v>
      </c>
      <c r="K34" s="62">
        <v>1275.833867761555</v>
      </c>
      <c r="L34" s="26">
        <v>3476.7459089474314</v>
      </c>
      <c r="M34" s="26">
        <v>348.34572945336538</v>
      </c>
      <c r="N34" s="26">
        <v>4.7900082464674698</v>
      </c>
      <c r="O34" s="26">
        <v>12.407719633035899</v>
      </c>
      <c r="P34" s="26">
        <v>1.6127312012922901</v>
      </c>
      <c r="Q34" s="36">
        <v>0</v>
      </c>
      <c r="R34" s="54">
        <v>0</v>
      </c>
    </row>
    <row r="35" spans="1:18" x14ac:dyDescent="0.25">
      <c r="A35" s="60">
        <v>34425</v>
      </c>
      <c r="B35" s="46">
        <v>93.620878410000003</v>
      </c>
      <c r="C35" s="46">
        <v>423.33</v>
      </c>
      <c r="D35" s="51">
        <v>6.5</v>
      </c>
      <c r="E35" s="23">
        <v>17.2</v>
      </c>
      <c r="F35" s="23">
        <v>21.48</v>
      </c>
      <c r="G35" s="46">
        <v>0.8</v>
      </c>
      <c r="H35" s="23">
        <v>12.7</v>
      </c>
      <c r="I35" s="48">
        <v>7.58</v>
      </c>
      <c r="J35" s="23">
        <v>0.96666666666666701</v>
      </c>
      <c r="K35" s="62">
        <v>1331.252243675495</v>
      </c>
      <c r="L35" s="26">
        <v>3575.1916648965939</v>
      </c>
      <c r="M35" s="26">
        <v>348.01107985441735</v>
      </c>
      <c r="N35" s="26">
        <v>4.7938927028719096</v>
      </c>
      <c r="O35" s="26">
        <v>12.3801919209691</v>
      </c>
      <c r="P35" s="26">
        <v>1.7539029862781399</v>
      </c>
      <c r="Q35" s="40">
        <v>0</v>
      </c>
      <c r="R35" s="54">
        <v>0</v>
      </c>
    </row>
    <row r="36" spans="1:18" x14ac:dyDescent="0.25">
      <c r="A36" s="60">
        <v>34516</v>
      </c>
      <c r="B36" s="46">
        <v>94.487796590000002</v>
      </c>
      <c r="C36" s="46">
        <v>418.28</v>
      </c>
      <c r="D36" s="51">
        <v>6.5</v>
      </c>
      <c r="E36" s="23">
        <v>14.6</v>
      </c>
      <c r="F36" s="23">
        <v>19.04</v>
      </c>
      <c r="G36" s="46">
        <v>0.73333333333333295</v>
      </c>
      <c r="H36" s="23">
        <v>11.3</v>
      </c>
      <c r="I36" s="48">
        <v>8.3699999999999992</v>
      </c>
      <c r="J36" s="23">
        <v>1.11666666666667</v>
      </c>
      <c r="K36" s="62">
        <v>1323.6338738890556</v>
      </c>
      <c r="L36" s="26">
        <v>3597.5119277459007</v>
      </c>
      <c r="M36" s="26">
        <v>368.81802016142825</v>
      </c>
      <c r="N36" s="26">
        <v>4.8084283092011901</v>
      </c>
      <c r="O36" s="26">
        <v>12.3070518272492</v>
      </c>
      <c r="P36" s="26">
        <v>1.9142202881428101</v>
      </c>
      <c r="Q36" s="36">
        <v>0</v>
      </c>
      <c r="R36" s="54">
        <v>0</v>
      </c>
    </row>
    <row r="37" spans="1:18" x14ac:dyDescent="0.25">
      <c r="A37" s="60">
        <v>34608</v>
      </c>
      <c r="B37" s="46">
        <v>92.863089819999999</v>
      </c>
      <c r="C37" s="46">
        <v>409.25</v>
      </c>
      <c r="D37" s="51">
        <v>6.22</v>
      </c>
      <c r="E37" s="23">
        <v>11.72</v>
      </c>
      <c r="F37" s="23">
        <v>16.28</v>
      </c>
      <c r="G37" s="46">
        <v>0.5</v>
      </c>
      <c r="H37" s="23">
        <v>8.6999999999999993</v>
      </c>
      <c r="I37" s="48">
        <v>8.25</v>
      </c>
      <c r="J37" s="23">
        <v>1.26</v>
      </c>
      <c r="K37" s="62">
        <v>1319.0755684015769</v>
      </c>
      <c r="L37" s="26">
        <v>3755.2524800975821</v>
      </c>
      <c r="M37" s="26">
        <v>374.57150395780258</v>
      </c>
      <c r="N37" s="26">
        <v>4.8463686074010104</v>
      </c>
      <c r="O37" s="26">
        <v>12.1871531322458</v>
      </c>
      <c r="P37" s="26">
        <v>2.06605091444814</v>
      </c>
      <c r="Q37" s="36">
        <v>0</v>
      </c>
      <c r="R37" s="54">
        <v>0</v>
      </c>
    </row>
    <row r="38" spans="1:18" x14ac:dyDescent="0.25">
      <c r="A38" s="60">
        <v>34700</v>
      </c>
      <c r="B38" s="46">
        <v>93.393406510000005</v>
      </c>
      <c r="C38" s="46">
        <v>409.39</v>
      </c>
      <c r="D38" s="51">
        <v>6.1</v>
      </c>
      <c r="E38" s="23">
        <v>11.2</v>
      </c>
      <c r="F38" s="23">
        <v>15.28</v>
      </c>
      <c r="G38" s="46">
        <v>0.56666666666666698</v>
      </c>
      <c r="H38" s="23">
        <v>8.4700000000000006</v>
      </c>
      <c r="I38" s="48">
        <v>7.37</v>
      </c>
      <c r="J38" s="23">
        <v>1.3333333333333299</v>
      </c>
      <c r="K38" s="62">
        <v>1410.991553983431</v>
      </c>
      <c r="L38" s="26">
        <v>3851.6134779823078</v>
      </c>
      <c r="M38" s="26">
        <v>372.47960146796623</v>
      </c>
      <c r="N38" s="26">
        <v>4.9257381021249804</v>
      </c>
      <c r="O38" s="26">
        <v>12.022762077743399</v>
      </c>
      <c r="P38" s="26">
        <v>2.2148976840398902</v>
      </c>
      <c r="Q38" s="36">
        <v>0</v>
      </c>
      <c r="R38" s="54">
        <v>0</v>
      </c>
    </row>
    <row r="39" spans="1:18" x14ac:dyDescent="0.25">
      <c r="A39" s="60">
        <v>34790</v>
      </c>
      <c r="B39" s="46">
        <v>88.348367249999995</v>
      </c>
      <c r="C39" s="46">
        <v>381.34</v>
      </c>
      <c r="D39" s="51">
        <v>6</v>
      </c>
      <c r="E39" s="23">
        <v>12.36</v>
      </c>
      <c r="F39" s="23">
        <v>16</v>
      </c>
      <c r="G39" s="46">
        <v>0.63333333333333297</v>
      </c>
      <c r="H39" s="23">
        <v>7.77</v>
      </c>
      <c r="I39" s="48">
        <v>7.43</v>
      </c>
      <c r="J39" s="23">
        <v>1.3133333333333299</v>
      </c>
      <c r="K39" s="62">
        <v>1486.0756538548421</v>
      </c>
      <c r="L39" s="26">
        <v>3981.7420013426408</v>
      </c>
      <c r="M39" s="26">
        <v>418.77387759224865</v>
      </c>
      <c r="N39" s="26">
        <v>4.9260334017004199</v>
      </c>
      <c r="O39" s="26">
        <v>11.981463050762301</v>
      </c>
      <c r="P39" s="26">
        <v>2.2977108920578502</v>
      </c>
      <c r="Q39" s="36">
        <v>0</v>
      </c>
      <c r="R39" s="54">
        <v>0</v>
      </c>
    </row>
    <row r="40" spans="1:18" x14ac:dyDescent="0.25">
      <c r="A40" s="60">
        <v>34881</v>
      </c>
      <c r="B40" s="46">
        <v>85.722357336666704</v>
      </c>
      <c r="C40" s="46">
        <v>386.26</v>
      </c>
      <c r="D40" s="51">
        <v>5.76</v>
      </c>
      <c r="E40" s="23">
        <v>16.72</v>
      </c>
      <c r="F40" s="23">
        <v>20.239999999999998</v>
      </c>
      <c r="G40" s="46">
        <v>1</v>
      </c>
      <c r="H40" s="23">
        <v>8.33</v>
      </c>
      <c r="I40" s="48">
        <v>7.8</v>
      </c>
      <c r="J40" s="23">
        <v>1.36666666666667</v>
      </c>
      <c r="K40" s="62">
        <v>1456.256278207896</v>
      </c>
      <c r="L40" s="26">
        <v>4092.4742853255784</v>
      </c>
      <c r="M40" s="26">
        <v>415.07068812073186</v>
      </c>
      <c r="N40" s="26">
        <v>4.8302608764068804</v>
      </c>
      <c r="O40" s="26">
        <v>12.0636934067866</v>
      </c>
      <c r="P40" s="26">
        <v>2.2393820344736102</v>
      </c>
      <c r="Q40" s="36">
        <v>0</v>
      </c>
      <c r="R40" s="54">
        <v>0</v>
      </c>
    </row>
    <row r="41" spans="1:18" x14ac:dyDescent="0.25">
      <c r="A41" s="60">
        <v>34973</v>
      </c>
      <c r="B41" s="46">
        <v>88.081120276666695</v>
      </c>
      <c r="C41" s="46">
        <v>409.31</v>
      </c>
      <c r="D41" s="51">
        <v>6.69</v>
      </c>
      <c r="E41" s="23">
        <v>11.32</v>
      </c>
      <c r="F41" s="23">
        <v>15.56</v>
      </c>
      <c r="G41" s="46">
        <v>0.4</v>
      </c>
      <c r="H41" s="23">
        <v>8.4</v>
      </c>
      <c r="I41" s="48">
        <v>6.88</v>
      </c>
      <c r="J41" s="23">
        <v>1.32</v>
      </c>
      <c r="K41" s="62">
        <v>1474.0405067724271</v>
      </c>
      <c r="L41" s="26">
        <v>4269.2573092172097</v>
      </c>
      <c r="M41" s="26">
        <v>424.44285718823704</v>
      </c>
      <c r="N41" s="26">
        <v>4.6678471421183199</v>
      </c>
      <c r="O41" s="26">
        <v>12.268419995471399</v>
      </c>
      <c r="P41" s="26">
        <v>2.0880624631066</v>
      </c>
      <c r="Q41" s="36">
        <v>0</v>
      </c>
      <c r="R41" s="54">
        <v>0</v>
      </c>
    </row>
    <row r="42" spans="1:18" x14ac:dyDescent="0.25">
      <c r="A42" s="60">
        <v>35065</v>
      </c>
      <c r="B42" s="46">
        <v>86.888832716666698</v>
      </c>
      <c r="C42" s="46">
        <v>410.32</v>
      </c>
      <c r="D42" s="51">
        <v>6.78</v>
      </c>
      <c r="E42" s="23">
        <v>10.88</v>
      </c>
      <c r="F42" s="23">
        <v>14.2</v>
      </c>
      <c r="G42" s="46">
        <v>0.5</v>
      </c>
      <c r="H42" s="23">
        <v>7.83</v>
      </c>
      <c r="I42" s="48">
        <v>6.83</v>
      </c>
      <c r="J42" s="23">
        <v>1.1666666666666701</v>
      </c>
      <c r="K42" s="64">
        <v>1314.92980938905</v>
      </c>
      <c r="L42" s="29">
        <v>3883.9146060190296</v>
      </c>
      <c r="M42" s="29">
        <v>574.96641103332695</v>
      </c>
      <c r="N42" s="63">
        <v>4.3954746556559599</v>
      </c>
      <c r="O42" s="63">
        <v>12.489689876850299</v>
      </c>
      <c r="P42" s="29">
        <v>1.9415285798161099</v>
      </c>
      <c r="Q42" s="36">
        <v>0</v>
      </c>
      <c r="R42" s="54">
        <v>0</v>
      </c>
    </row>
    <row r="43" spans="1:18" x14ac:dyDescent="0.25">
      <c r="A43" s="60">
        <v>35156</v>
      </c>
      <c r="B43" s="46">
        <v>84.186495679999993</v>
      </c>
      <c r="C43" s="46">
        <v>408.11</v>
      </c>
      <c r="D43" s="51">
        <v>7.4</v>
      </c>
      <c r="E43" s="23">
        <v>16.079999999999998</v>
      </c>
      <c r="F43" s="23">
        <v>19.399999999999999</v>
      </c>
      <c r="G43" s="46">
        <v>0.73333333333333295</v>
      </c>
      <c r="H43" s="23">
        <v>8.43</v>
      </c>
      <c r="I43" s="48">
        <v>6.31</v>
      </c>
      <c r="J43" s="23">
        <v>1.12666666666667</v>
      </c>
      <c r="K43" s="64">
        <v>1359.75310090075</v>
      </c>
      <c r="L43" s="29">
        <v>3943.5232786649285</v>
      </c>
      <c r="M43" s="29">
        <v>594.83039435863498</v>
      </c>
      <c r="N43" s="63">
        <v>4.2303010246522801</v>
      </c>
      <c r="O43" s="63">
        <v>12.7258505976209</v>
      </c>
      <c r="P43" s="29">
        <v>1.7707560673488101</v>
      </c>
      <c r="Q43" s="36">
        <v>0</v>
      </c>
      <c r="R43" s="54">
        <v>0</v>
      </c>
    </row>
    <row r="44" spans="1:18" x14ac:dyDescent="0.25">
      <c r="A44" s="60">
        <v>35247</v>
      </c>
      <c r="B44" s="46">
        <v>83.808875599999993</v>
      </c>
      <c r="C44" s="46">
        <v>411.18</v>
      </c>
      <c r="D44" s="51">
        <v>7.44</v>
      </c>
      <c r="E44" s="23">
        <v>11.24</v>
      </c>
      <c r="F44" s="23">
        <v>14.88</v>
      </c>
      <c r="G44" s="46">
        <v>0.4</v>
      </c>
      <c r="H44" s="23">
        <v>6.8</v>
      </c>
      <c r="I44" s="48">
        <v>6.95</v>
      </c>
      <c r="J44" s="23">
        <v>0.89666666666666694</v>
      </c>
      <c r="K44" s="64">
        <v>1323.7033215829999</v>
      </c>
      <c r="L44" s="29">
        <v>3867.1020118596521</v>
      </c>
      <c r="M44" s="29">
        <v>462.82025338033401</v>
      </c>
      <c r="N44" s="63">
        <v>4.1173720269196004</v>
      </c>
      <c r="O44" s="63">
        <v>12.8541341250878</v>
      </c>
      <c r="P44" s="29">
        <v>1.5595492113546501</v>
      </c>
      <c r="Q44" s="36">
        <v>0</v>
      </c>
      <c r="R44" s="54">
        <v>0</v>
      </c>
    </row>
    <row r="45" spans="1:18" x14ac:dyDescent="0.25">
      <c r="A45" s="60">
        <v>35339</v>
      </c>
      <c r="B45" s="46">
        <v>83.76482378</v>
      </c>
      <c r="C45" s="46">
        <v>419.15</v>
      </c>
      <c r="D45" s="51">
        <v>7.38</v>
      </c>
      <c r="E45" s="23">
        <v>12.56</v>
      </c>
      <c r="F45" s="23">
        <v>15.92</v>
      </c>
      <c r="G45" s="46">
        <v>0.5</v>
      </c>
      <c r="H45" s="23">
        <v>6.47</v>
      </c>
      <c r="I45" s="48">
        <v>5.84</v>
      </c>
      <c r="J45" s="23">
        <v>0.97666666666666702</v>
      </c>
      <c r="K45" s="64">
        <v>1419.9192144589499</v>
      </c>
      <c r="L45" s="29">
        <v>4254.2942624225079</v>
      </c>
      <c r="M45" s="29">
        <v>583.73427895892996</v>
      </c>
      <c r="N45" s="63">
        <v>4.0978133067879003</v>
      </c>
      <c r="O45" s="63">
        <v>12.919384565171899</v>
      </c>
      <c r="P45" s="29">
        <v>1.61694102544009</v>
      </c>
      <c r="Q45" s="36">
        <v>0</v>
      </c>
      <c r="R45" s="54">
        <v>0</v>
      </c>
    </row>
    <row r="46" spans="1:18" x14ac:dyDescent="0.25">
      <c r="A46" s="60">
        <v>35431</v>
      </c>
      <c r="B46" s="46">
        <v>80.482798033333296</v>
      </c>
      <c r="C46" s="46">
        <v>418.2</v>
      </c>
      <c r="D46" s="46">
        <v>7.25</v>
      </c>
      <c r="E46" s="23">
        <v>12.76</v>
      </c>
      <c r="F46" s="23">
        <v>16</v>
      </c>
      <c r="G46" s="46">
        <v>0.53333333333333299</v>
      </c>
      <c r="H46" s="23">
        <v>6.97</v>
      </c>
      <c r="I46" s="48">
        <v>5.57</v>
      </c>
      <c r="J46" s="23">
        <v>1.09666666666667</v>
      </c>
      <c r="K46" s="64">
        <v>1381.79222813258</v>
      </c>
      <c r="L46" s="29">
        <v>4344.8733773260574</v>
      </c>
      <c r="M46" s="29">
        <v>640.26690907760599</v>
      </c>
      <c r="N46" s="63">
        <v>4.1201820889808003</v>
      </c>
      <c r="O46" s="63">
        <v>12.8688867893013</v>
      </c>
      <c r="P46" s="29">
        <v>1.70069260623506</v>
      </c>
      <c r="Q46" s="36">
        <v>0</v>
      </c>
      <c r="R46" s="54">
        <v>0</v>
      </c>
    </row>
    <row r="47" spans="1:18" x14ac:dyDescent="0.25">
      <c r="A47" s="60">
        <v>35521</v>
      </c>
      <c r="B47" s="46">
        <v>79.072382869999998</v>
      </c>
      <c r="C47" s="46">
        <v>417.84</v>
      </c>
      <c r="D47" s="46">
        <v>6.9682539682539701</v>
      </c>
      <c r="E47" s="23">
        <v>9.1199999999999992</v>
      </c>
      <c r="F47" s="23">
        <v>12.68</v>
      </c>
      <c r="G47" s="46">
        <v>0.233333333333333</v>
      </c>
      <c r="H47" s="23">
        <v>5.6</v>
      </c>
      <c r="I47" s="48">
        <v>6.3</v>
      </c>
      <c r="J47" s="23">
        <v>1.13666666666667</v>
      </c>
      <c r="K47" s="64">
        <v>1455.3083084413499</v>
      </c>
      <c r="L47" s="29">
        <v>4380.8075194187659</v>
      </c>
      <c r="M47" s="29">
        <v>629.05352655487297</v>
      </c>
      <c r="N47" s="63">
        <v>4.1445405989962296</v>
      </c>
      <c r="O47" s="63">
        <v>12.877699651807299</v>
      </c>
      <c r="P47" s="29">
        <v>1.68505755401599</v>
      </c>
      <c r="Q47" s="36">
        <v>0</v>
      </c>
      <c r="R47" s="54">
        <v>0</v>
      </c>
    </row>
    <row r="48" spans="1:18" x14ac:dyDescent="0.25">
      <c r="A48" s="60">
        <v>35612</v>
      </c>
      <c r="B48" s="46">
        <v>76.787387503333306</v>
      </c>
      <c r="C48" s="46">
        <v>415.52</v>
      </c>
      <c r="D48" s="46">
        <v>6.6785714285714297</v>
      </c>
      <c r="E48" s="23">
        <v>10.68</v>
      </c>
      <c r="F48" s="23">
        <v>13.76</v>
      </c>
      <c r="G48" s="46">
        <v>0.63333333333333297</v>
      </c>
      <c r="H48" s="23">
        <v>5.73</v>
      </c>
      <c r="I48" s="48">
        <v>6.69</v>
      </c>
      <c r="J48" s="23">
        <v>1.03</v>
      </c>
      <c r="K48" s="64">
        <v>1479.56877367277</v>
      </c>
      <c r="L48" s="29">
        <v>4312.164900265595</v>
      </c>
      <c r="M48" s="29">
        <v>481.70670325666401</v>
      </c>
      <c r="N48" s="63">
        <v>4.1398430407326101</v>
      </c>
      <c r="O48" s="63">
        <v>12.9276679655261</v>
      </c>
      <c r="P48" s="29">
        <v>1.5178272170020199</v>
      </c>
      <c r="Q48" s="36">
        <v>0</v>
      </c>
      <c r="R48" s="54">
        <v>0</v>
      </c>
    </row>
    <row r="49" spans="1:21" x14ac:dyDescent="0.25">
      <c r="A49" s="60">
        <v>35704</v>
      </c>
      <c r="B49" s="46">
        <v>76.286067826666695</v>
      </c>
      <c r="C49" s="46">
        <v>425.34</v>
      </c>
      <c r="D49" s="46">
        <v>6.5</v>
      </c>
      <c r="E49" s="23">
        <v>12.92</v>
      </c>
      <c r="F49" s="23">
        <v>16.04</v>
      </c>
      <c r="G49" s="46">
        <v>0.46666666666666701</v>
      </c>
      <c r="H49" s="23">
        <v>6.3</v>
      </c>
      <c r="I49" s="48">
        <v>5.92</v>
      </c>
      <c r="J49" s="23">
        <v>0.86666666666666703</v>
      </c>
      <c r="K49" s="64">
        <v>1572.7774034114</v>
      </c>
      <c r="L49" s="29">
        <v>4820.3497957335067</v>
      </c>
      <c r="M49" s="29">
        <v>506.67582610738799</v>
      </c>
      <c r="N49" s="63">
        <v>4.1288971239882803</v>
      </c>
      <c r="O49" s="63">
        <v>13.0800066301756</v>
      </c>
      <c r="P49" s="29">
        <v>1.43447947575351</v>
      </c>
      <c r="Q49" s="36">
        <v>0</v>
      </c>
      <c r="R49" s="54">
        <v>0</v>
      </c>
    </row>
    <row r="50" spans="1:21" x14ac:dyDescent="0.25">
      <c r="A50" s="60">
        <v>35796</v>
      </c>
      <c r="B50" s="46">
        <v>77.8207092166667</v>
      </c>
      <c r="C50" s="46">
        <v>451.55</v>
      </c>
      <c r="D50" s="46">
        <v>7.92063492063492</v>
      </c>
      <c r="E50" s="23">
        <v>11.44</v>
      </c>
      <c r="F50" s="23">
        <v>15.64</v>
      </c>
      <c r="G50" s="46">
        <v>0.33333333333333298</v>
      </c>
      <c r="H50" s="23">
        <v>5.57</v>
      </c>
      <c r="I50" s="48">
        <v>5.22</v>
      </c>
      <c r="J50" s="23">
        <v>0.77166666666666694</v>
      </c>
      <c r="K50" s="64">
        <v>1468.1910355555499</v>
      </c>
      <c r="L50" s="29">
        <v>4847.6338600383106</v>
      </c>
      <c r="M50" s="29">
        <v>436.08068215149302</v>
      </c>
      <c r="N50" s="63">
        <v>4.06023410002026</v>
      </c>
      <c r="O50" s="63">
        <v>13.2558046058742</v>
      </c>
      <c r="P50" s="29">
        <v>1.23050795916102</v>
      </c>
      <c r="Q50" s="36">
        <v>0</v>
      </c>
      <c r="R50" s="53">
        <v>1</v>
      </c>
    </row>
    <row r="51" spans="1:21" x14ac:dyDescent="0.25">
      <c r="A51" s="60">
        <v>35886</v>
      </c>
      <c r="B51" s="46">
        <v>77.581767499999998</v>
      </c>
      <c r="C51" s="46">
        <v>454.45</v>
      </c>
      <c r="D51" s="46">
        <v>8.5</v>
      </c>
      <c r="E51" s="23">
        <v>12.2</v>
      </c>
      <c r="F51" s="23">
        <v>15.4</v>
      </c>
      <c r="G51" s="46">
        <v>0.3</v>
      </c>
      <c r="H51" s="23">
        <v>5.37</v>
      </c>
      <c r="I51" s="48">
        <v>5.7</v>
      </c>
      <c r="J51" s="23">
        <v>0.78666666666666696</v>
      </c>
      <c r="K51" s="64">
        <v>1563.32283396914</v>
      </c>
      <c r="L51" s="29">
        <v>4897.7687745661133</v>
      </c>
      <c r="M51" s="29">
        <v>465.24695870522999</v>
      </c>
      <c r="N51" s="63">
        <v>4.0464160419682296</v>
      </c>
      <c r="O51" s="63">
        <v>13.412166551713799</v>
      </c>
      <c r="P51" s="29">
        <v>1.16436243218094</v>
      </c>
      <c r="Q51" s="36">
        <v>0</v>
      </c>
      <c r="R51" s="53">
        <v>1</v>
      </c>
    </row>
    <row r="52" spans="1:21" x14ac:dyDescent="0.25">
      <c r="A52" s="60">
        <v>35977</v>
      </c>
      <c r="B52" s="46">
        <v>78.392978373333307</v>
      </c>
      <c r="C52" s="46">
        <v>468.64</v>
      </c>
      <c r="D52" s="46">
        <v>9.2734375</v>
      </c>
      <c r="E52" s="23">
        <v>17.68</v>
      </c>
      <c r="F52" s="23">
        <v>23.72</v>
      </c>
      <c r="G52" s="46">
        <v>0.4</v>
      </c>
      <c r="H52" s="23">
        <v>5.0999999999999996</v>
      </c>
      <c r="I52" s="48">
        <v>6.73</v>
      </c>
      <c r="J52" s="23">
        <v>0.74666666666666703</v>
      </c>
      <c r="K52" s="64">
        <v>1544.8901617086001</v>
      </c>
      <c r="L52" s="29">
        <v>4730.3860154158483</v>
      </c>
      <c r="M52" s="29">
        <v>435.86317725627998</v>
      </c>
      <c r="N52" s="63">
        <v>4.0269942950314999</v>
      </c>
      <c r="O52" s="63">
        <v>13.518522162609299</v>
      </c>
      <c r="P52" s="29">
        <v>1.11518400188399</v>
      </c>
      <c r="Q52" s="36">
        <v>0</v>
      </c>
      <c r="R52" s="53">
        <v>1</v>
      </c>
    </row>
    <row r="53" spans="1:21" x14ac:dyDescent="0.25">
      <c r="A53" s="60">
        <v>36069</v>
      </c>
      <c r="B53" s="46">
        <v>78.24356822</v>
      </c>
      <c r="C53" s="46">
        <v>466.32</v>
      </c>
      <c r="D53" s="46">
        <v>10.2904761904762</v>
      </c>
      <c r="E53" s="23">
        <v>14.4</v>
      </c>
      <c r="F53" s="23">
        <v>18.920000000000002</v>
      </c>
      <c r="G53" s="46">
        <v>0.46666666666666701</v>
      </c>
      <c r="H53" s="23">
        <v>4.43</v>
      </c>
      <c r="I53" s="48">
        <v>7.2</v>
      </c>
      <c r="J53" s="23">
        <v>0.7</v>
      </c>
      <c r="K53" s="64">
        <v>1487.8312783317001</v>
      </c>
      <c r="L53" s="29">
        <v>5034.5949981039194</v>
      </c>
      <c r="M53" s="29">
        <v>403.34224929237899</v>
      </c>
      <c r="N53" s="63">
        <v>4.0164283805788603</v>
      </c>
      <c r="O53" s="63">
        <v>13.633242062128099</v>
      </c>
      <c r="P53" s="29">
        <v>1.12527625357761</v>
      </c>
      <c r="Q53" s="36">
        <v>0</v>
      </c>
      <c r="R53" s="53">
        <v>1</v>
      </c>
    </row>
    <row r="54" spans="1:21" x14ac:dyDescent="0.25">
      <c r="A54" s="60">
        <v>36161</v>
      </c>
      <c r="B54" s="46">
        <v>79.003184383333306</v>
      </c>
      <c r="C54" s="46">
        <v>487.46</v>
      </c>
      <c r="D54" s="46">
        <v>7.3349206349206302</v>
      </c>
      <c r="E54" s="23">
        <v>8.2799999999999994</v>
      </c>
      <c r="F54" s="23">
        <v>12.52</v>
      </c>
      <c r="G54" s="46">
        <v>0.133333333333333</v>
      </c>
      <c r="H54" s="23">
        <v>3.83</v>
      </c>
      <c r="I54" s="48">
        <v>7.89</v>
      </c>
      <c r="J54" s="23">
        <v>0.64</v>
      </c>
      <c r="K54" s="64">
        <v>1448.59641582363</v>
      </c>
      <c r="L54" s="29">
        <v>4903.675601082813</v>
      </c>
      <c r="M54" s="29">
        <v>402.249481122904</v>
      </c>
      <c r="N54" s="63">
        <v>4.0256105096183399</v>
      </c>
      <c r="O54" s="63">
        <v>13.680754914644</v>
      </c>
      <c r="P54" s="29">
        <v>1.2210271958483401</v>
      </c>
      <c r="Q54" s="36">
        <v>0</v>
      </c>
      <c r="R54" s="53">
        <v>1</v>
      </c>
    </row>
    <row r="55" spans="1:21" x14ac:dyDescent="0.25">
      <c r="A55" s="60">
        <v>36251</v>
      </c>
      <c r="B55" s="46">
        <v>78.759715043333301</v>
      </c>
      <c r="C55" s="46">
        <v>489.72</v>
      </c>
      <c r="D55" s="46">
        <v>6.07258064516129</v>
      </c>
      <c r="E55" s="23">
        <v>9.76</v>
      </c>
      <c r="F55" s="23">
        <v>13.48</v>
      </c>
      <c r="G55" s="46">
        <v>0.2</v>
      </c>
      <c r="H55" s="23">
        <v>3.93</v>
      </c>
      <c r="I55" s="48">
        <v>10.06</v>
      </c>
      <c r="J55" s="23">
        <v>0.66666666666666696</v>
      </c>
      <c r="K55" s="64">
        <v>1548.2128575039201</v>
      </c>
      <c r="L55" s="29">
        <v>4893.5010263547711</v>
      </c>
      <c r="M55" s="29">
        <v>471.18996523846999</v>
      </c>
      <c r="N55" s="63">
        <v>4.0634139628419499</v>
      </c>
      <c r="O55" s="63">
        <v>13.7047159487764</v>
      </c>
      <c r="P55" s="29">
        <v>1.35563757293509</v>
      </c>
      <c r="Q55" s="36">
        <v>0</v>
      </c>
      <c r="R55" s="53">
        <v>1</v>
      </c>
    </row>
    <row r="56" spans="1:21" x14ac:dyDescent="0.25">
      <c r="A56" s="60">
        <v>36342</v>
      </c>
      <c r="B56" s="46">
        <v>83.643016043333304</v>
      </c>
      <c r="C56" s="46">
        <v>518.01</v>
      </c>
      <c r="D56" s="46">
        <v>5</v>
      </c>
      <c r="E56" s="23">
        <v>6.44</v>
      </c>
      <c r="F56" s="23">
        <v>9.8000000000000007</v>
      </c>
      <c r="G56" s="46">
        <v>0.16666666666666699</v>
      </c>
      <c r="H56" s="23">
        <v>3.17</v>
      </c>
      <c r="I56" s="48">
        <v>11.71</v>
      </c>
      <c r="J56" s="23">
        <v>0.76</v>
      </c>
      <c r="K56" s="64">
        <v>1553.32107662504</v>
      </c>
      <c r="L56" s="29">
        <v>4811.0033733272894</v>
      </c>
      <c r="M56" s="29">
        <v>591.79693311736696</v>
      </c>
      <c r="N56" s="63">
        <v>4.0848114460005496</v>
      </c>
      <c r="O56" s="63">
        <v>13.672427017673201</v>
      </c>
      <c r="P56" s="29">
        <v>1.51508574009637</v>
      </c>
      <c r="Q56" s="36">
        <v>0</v>
      </c>
      <c r="R56" s="53">
        <v>1</v>
      </c>
    </row>
    <row r="57" spans="1:21" x14ac:dyDescent="0.25">
      <c r="A57" s="60">
        <v>36434</v>
      </c>
      <c r="B57" s="46">
        <v>87.753102606666701</v>
      </c>
      <c r="C57" s="46">
        <v>540</v>
      </c>
      <c r="D57" s="46">
        <v>5</v>
      </c>
      <c r="E57" s="23">
        <v>8.4</v>
      </c>
      <c r="F57" s="23">
        <v>11.92</v>
      </c>
      <c r="G57" s="46">
        <v>0.3</v>
      </c>
      <c r="H57" s="23">
        <v>2.4700000000000002</v>
      </c>
      <c r="I57" s="48">
        <v>10.37</v>
      </c>
      <c r="J57" s="23">
        <v>0.78666666666666696</v>
      </c>
      <c r="K57" s="64">
        <v>1686.6480013048899</v>
      </c>
      <c r="L57" s="29">
        <v>5414.9325639522522</v>
      </c>
      <c r="M57" s="29">
        <v>743.75904488327797</v>
      </c>
      <c r="N57" s="63">
        <v>4.1327786673047804</v>
      </c>
      <c r="O57" s="63">
        <v>13.652608113768601</v>
      </c>
      <c r="P57" s="29">
        <v>1.68386551878858</v>
      </c>
      <c r="Q57" s="36">
        <v>0</v>
      </c>
      <c r="R57" s="53">
        <v>1</v>
      </c>
    </row>
    <row r="58" spans="1:21" x14ac:dyDescent="0.25">
      <c r="A58" s="60">
        <v>36526</v>
      </c>
      <c r="B58" s="46">
        <v>83.045629586666706</v>
      </c>
      <c r="C58" s="46">
        <v>512.30999999999995</v>
      </c>
      <c r="D58" s="46">
        <v>5.2182539682539701</v>
      </c>
      <c r="E58" s="23">
        <v>9.32</v>
      </c>
      <c r="F58" s="23">
        <v>13.2</v>
      </c>
      <c r="G58" s="46">
        <v>0.5</v>
      </c>
      <c r="H58" s="23">
        <v>3.17</v>
      </c>
      <c r="I58" s="48">
        <v>8.58</v>
      </c>
      <c r="J58" s="23">
        <v>0.81408418760773005</v>
      </c>
      <c r="K58" s="64">
        <v>1680.35025125271</v>
      </c>
      <c r="L58" s="29">
        <v>5367.6763558781604</v>
      </c>
      <c r="M58" s="29">
        <v>586.94778745080703</v>
      </c>
      <c r="N58" s="63">
        <v>4.1556345882074801</v>
      </c>
      <c r="O58" s="63">
        <v>13.545502302603699</v>
      </c>
      <c r="P58" s="29">
        <v>1.6023144010771699</v>
      </c>
      <c r="Q58" s="36">
        <v>0</v>
      </c>
      <c r="R58" s="53">
        <v>1</v>
      </c>
    </row>
    <row r="59" spans="1:21" x14ac:dyDescent="0.25">
      <c r="A59" s="60">
        <v>36617</v>
      </c>
      <c r="B59" s="46">
        <v>82.963746926666701</v>
      </c>
      <c r="C59" s="46">
        <v>520.09</v>
      </c>
      <c r="D59" s="46">
        <v>5.5</v>
      </c>
      <c r="E59" s="23">
        <v>9.48</v>
      </c>
      <c r="F59" s="23">
        <v>14.24</v>
      </c>
      <c r="G59" s="46">
        <v>0.3</v>
      </c>
      <c r="H59" s="23">
        <v>3.6</v>
      </c>
      <c r="I59" s="48">
        <v>9.36</v>
      </c>
      <c r="J59" s="23">
        <v>0.78888838489219504</v>
      </c>
      <c r="K59" s="64">
        <v>1777.61999688844</v>
      </c>
      <c r="L59" s="29">
        <v>5412.2429666103417</v>
      </c>
      <c r="M59" s="29">
        <v>639.65673413992795</v>
      </c>
      <c r="N59" s="63">
        <v>4.2026410429211296</v>
      </c>
      <c r="O59" s="63">
        <v>13.503004360668401</v>
      </c>
      <c r="P59" s="29">
        <v>1.6598567459482201</v>
      </c>
      <c r="Q59" s="40">
        <v>0</v>
      </c>
      <c r="R59" s="53">
        <v>1</v>
      </c>
    </row>
    <row r="60" spans="1:21" x14ac:dyDescent="0.25">
      <c r="A60" s="60">
        <v>36708</v>
      </c>
      <c r="B60" s="46">
        <v>88.377872859999997</v>
      </c>
      <c r="C60" s="46">
        <v>552.54999999999995</v>
      </c>
      <c r="D60" s="46">
        <v>5.3253968253968296</v>
      </c>
      <c r="E60" s="23">
        <v>7.2</v>
      </c>
      <c r="F60" s="23">
        <v>12.92</v>
      </c>
      <c r="G60" s="46">
        <v>0.33333333333333298</v>
      </c>
      <c r="H60" s="23">
        <v>3.97</v>
      </c>
      <c r="I60" s="48">
        <v>11.06</v>
      </c>
      <c r="J60" s="23">
        <v>0.84907617406029801</v>
      </c>
      <c r="K60" s="64">
        <v>1764.27014632326</v>
      </c>
      <c r="L60" s="29">
        <v>5304.2210945273673</v>
      </c>
      <c r="M60" s="29">
        <v>724.97414471624199</v>
      </c>
      <c r="N60" s="63">
        <v>4.23247010562533</v>
      </c>
      <c r="O60" s="63">
        <v>13.4823617268601</v>
      </c>
      <c r="P60" s="29">
        <v>1.7214337612541299</v>
      </c>
      <c r="Q60" s="36">
        <v>0</v>
      </c>
      <c r="R60" s="53">
        <v>1</v>
      </c>
    </row>
    <row r="61" spans="1:21" x14ac:dyDescent="0.25">
      <c r="A61" s="60">
        <v>36800</v>
      </c>
      <c r="B61" s="46">
        <v>89.688116436666604</v>
      </c>
      <c r="C61" s="46">
        <v>572.28</v>
      </c>
      <c r="D61" s="46">
        <v>5</v>
      </c>
      <c r="E61" s="23">
        <v>9.2799999999999994</v>
      </c>
      <c r="F61" s="23">
        <v>15.28</v>
      </c>
      <c r="G61" s="46">
        <v>0.33333333333333298</v>
      </c>
      <c r="H61" s="23">
        <v>4.57</v>
      </c>
      <c r="I61" s="48">
        <v>9.83</v>
      </c>
      <c r="J61" s="23">
        <v>0.83828207686957601</v>
      </c>
      <c r="K61" s="64">
        <v>1868.1670439259501</v>
      </c>
      <c r="L61" s="29">
        <v>5826.0405376758699</v>
      </c>
      <c r="M61" s="29">
        <v>915.83472875842199</v>
      </c>
      <c r="N61" s="63">
        <v>4.2890891475281698</v>
      </c>
      <c r="O61" s="63">
        <v>13.564741979533</v>
      </c>
      <c r="P61" s="29">
        <v>1.8427256057469901</v>
      </c>
      <c r="Q61" s="36">
        <v>0</v>
      </c>
      <c r="R61" s="53">
        <v>1</v>
      </c>
    </row>
    <row r="62" spans="1:21" x14ac:dyDescent="0.25">
      <c r="A62" s="60">
        <v>36892</v>
      </c>
      <c r="B62" s="46">
        <v>89.807629293333306</v>
      </c>
      <c r="C62" s="46">
        <v>574.35</v>
      </c>
      <c r="D62" s="46">
        <v>4.53515625</v>
      </c>
      <c r="E62" s="23">
        <v>5</v>
      </c>
      <c r="F62" s="23">
        <v>11.8</v>
      </c>
      <c r="G62" s="46">
        <v>0.16666666666666699</v>
      </c>
      <c r="H62" s="23">
        <v>4</v>
      </c>
      <c r="I62" s="48">
        <v>9.16</v>
      </c>
      <c r="J62" s="23">
        <v>0.80013305512715804</v>
      </c>
      <c r="K62" s="64">
        <v>1872.6397717104801</v>
      </c>
      <c r="L62" s="29">
        <v>5821.4040243118579</v>
      </c>
      <c r="M62" s="29">
        <v>675.59819204306496</v>
      </c>
      <c r="N62" s="63">
        <v>4.3306909824587896</v>
      </c>
      <c r="O62" s="63">
        <v>13.657531990533499</v>
      </c>
      <c r="P62" s="29">
        <v>1.6140478240057701</v>
      </c>
      <c r="Q62" s="36">
        <v>0</v>
      </c>
      <c r="R62" s="53">
        <v>1</v>
      </c>
      <c r="S62" s="11"/>
      <c r="U62">
        <f>(R63*S62)/R62</f>
        <v>0</v>
      </c>
    </row>
    <row r="63" spans="1:21" x14ac:dyDescent="0.25">
      <c r="A63" s="60">
        <v>36982</v>
      </c>
      <c r="B63" s="46">
        <v>91.981607546666694</v>
      </c>
      <c r="C63" s="46">
        <v>606.36</v>
      </c>
      <c r="D63" s="46">
        <v>3.7258064516128999</v>
      </c>
      <c r="E63" s="23">
        <v>7.52</v>
      </c>
      <c r="F63" s="23">
        <v>12.8</v>
      </c>
      <c r="G63" s="46">
        <v>0.33333333333333298</v>
      </c>
      <c r="H63" s="23">
        <v>3.6</v>
      </c>
      <c r="I63" s="48">
        <v>10.119999999999999</v>
      </c>
      <c r="J63" s="23">
        <v>0.74916386948501601</v>
      </c>
      <c r="K63" s="64">
        <v>2028.1445461195599</v>
      </c>
      <c r="L63" s="29">
        <v>5924.5171912478536</v>
      </c>
      <c r="M63" s="29">
        <v>713.08111918251905</v>
      </c>
      <c r="N63" s="63">
        <v>4.3899577636664899</v>
      </c>
      <c r="O63" s="63">
        <v>13.722462375784399</v>
      </c>
      <c r="P63" s="29">
        <v>1.60985856737538</v>
      </c>
      <c r="Q63" s="36">
        <v>0</v>
      </c>
      <c r="R63" s="53">
        <v>1</v>
      </c>
      <c r="S63" s="10"/>
    </row>
    <row r="64" spans="1:21" x14ac:dyDescent="0.25">
      <c r="A64" s="60">
        <v>37073</v>
      </c>
      <c r="B64" s="46">
        <v>100.19087841</v>
      </c>
      <c r="C64" s="46">
        <v>669.8</v>
      </c>
      <c r="D64" s="46">
        <v>5.1779661016949197</v>
      </c>
      <c r="E64" s="23">
        <v>5.36</v>
      </c>
      <c r="F64" s="23">
        <v>10.32</v>
      </c>
      <c r="G64" s="46">
        <v>0.43333333333333302</v>
      </c>
      <c r="H64" s="23">
        <v>3.63</v>
      </c>
      <c r="I64" s="48">
        <v>10.64</v>
      </c>
      <c r="J64" s="23">
        <v>0.66768877196165599</v>
      </c>
      <c r="K64" s="64">
        <v>1953.0906952401799</v>
      </c>
      <c r="L64" s="29">
        <v>5750.8612864690431</v>
      </c>
      <c r="M64" s="29">
        <v>726.19644110220702</v>
      </c>
      <c r="N64" s="63">
        <v>4.3932606331117903</v>
      </c>
      <c r="O64" s="63">
        <v>13.7255442995399</v>
      </c>
      <c r="P64" s="29">
        <v>1.5995371058887</v>
      </c>
      <c r="Q64" s="36">
        <v>0</v>
      </c>
      <c r="R64" s="53">
        <v>1</v>
      </c>
    </row>
    <row r="65" spans="1:18" x14ac:dyDescent="0.25">
      <c r="A65" s="60">
        <v>37165</v>
      </c>
      <c r="B65" s="46">
        <v>101.024328383333</v>
      </c>
      <c r="C65" s="46">
        <v>689.83</v>
      </c>
      <c r="D65" s="46">
        <v>6.5</v>
      </c>
      <c r="E65" s="23">
        <v>6.16</v>
      </c>
      <c r="F65" s="23">
        <v>10.199999999999999</v>
      </c>
      <c r="G65" s="46">
        <v>-6.6666666666666693E-2</v>
      </c>
      <c r="H65" s="23">
        <v>3.03</v>
      </c>
      <c r="I65" s="48">
        <v>9.56</v>
      </c>
      <c r="J65" s="23">
        <v>0.64664035803925102</v>
      </c>
      <c r="K65" s="64">
        <v>2047.2893496490899</v>
      </c>
      <c r="L65" s="29">
        <v>6392.0331470235205</v>
      </c>
      <c r="M65" s="29">
        <v>802.56377658188399</v>
      </c>
      <c r="N65" s="63">
        <v>4.4177441311166099</v>
      </c>
      <c r="O65" s="63">
        <v>13.759535209788799</v>
      </c>
      <c r="P65" s="29">
        <v>1.64997442069364</v>
      </c>
      <c r="Q65" s="36">
        <v>0</v>
      </c>
      <c r="R65" s="53">
        <v>1</v>
      </c>
    </row>
    <row r="66" spans="1:18" x14ac:dyDescent="0.25">
      <c r="A66" s="60">
        <v>37257</v>
      </c>
      <c r="B66" s="46">
        <v>94.106552406666694</v>
      </c>
      <c r="C66" s="46">
        <v>669.71</v>
      </c>
      <c r="D66" s="46">
        <v>5.6935483870967696</v>
      </c>
      <c r="E66" s="23">
        <v>5.24</v>
      </c>
      <c r="F66" s="23">
        <v>8.7200000000000006</v>
      </c>
      <c r="G66" s="46">
        <v>0.133333333333333</v>
      </c>
      <c r="H66" s="23">
        <v>2.4300000000000002</v>
      </c>
      <c r="I66" s="48">
        <v>9.16</v>
      </c>
      <c r="J66" s="23">
        <v>0.70620974326408403</v>
      </c>
      <c r="K66" s="64">
        <v>1980.88400011819</v>
      </c>
      <c r="L66" s="29">
        <v>6246.6032459343469</v>
      </c>
      <c r="M66" s="29">
        <v>639.73892165817995</v>
      </c>
      <c r="N66" s="63">
        <v>4.39976163348644</v>
      </c>
      <c r="O66" s="63">
        <v>13.690508847135501</v>
      </c>
      <c r="P66" s="29">
        <v>1.53027713622782</v>
      </c>
      <c r="Q66" s="36">
        <v>0</v>
      </c>
      <c r="R66" s="54">
        <v>0</v>
      </c>
    </row>
    <row r="67" spans="1:18" x14ac:dyDescent="0.25">
      <c r="A67" s="60">
        <v>37347</v>
      </c>
      <c r="B67" s="46">
        <v>92.694273666666703</v>
      </c>
      <c r="C67" s="46">
        <v>659.36</v>
      </c>
      <c r="D67" s="46">
        <v>4.3319672131147504</v>
      </c>
      <c r="E67" s="23">
        <v>4.04</v>
      </c>
      <c r="F67" s="23">
        <v>8.08</v>
      </c>
      <c r="G67" s="46">
        <v>0.133333333333333</v>
      </c>
      <c r="H67" s="23">
        <v>2.2000000000000002</v>
      </c>
      <c r="I67" s="48">
        <v>9.9499999999999993</v>
      </c>
      <c r="J67" s="23">
        <v>0.730826453778463</v>
      </c>
      <c r="K67" s="64">
        <v>2122.7499827995698</v>
      </c>
      <c r="L67" s="29">
        <v>6214.7260436784909</v>
      </c>
      <c r="M67" s="29">
        <v>755.49847419529897</v>
      </c>
      <c r="N67" s="63">
        <v>4.41333890173465</v>
      </c>
      <c r="O67" s="63">
        <v>13.6449151805414</v>
      </c>
      <c r="P67" s="29">
        <v>1.6278195700623399</v>
      </c>
      <c r="Q67" s="36">
        <v>0</v>
      </c>
      <c r="R67" s="54">
        <v>0</v>
      </c>
    </row>
    <row r="68" spans="1:18" x14ac:dyDescent="0.25">
      <c r="A68" s="60">
        <v>37438</v>
      </c>
      <c r="B68" s="46">
        <v>99.926025436666706</v>
      </c>
      <c r="C68" s="46">
        <v>707.57</v>
      </c>
      <c r="D68" s="46">
        <v>3.2222222222222201</v>
      </c>
      <c r="E68" s="23">
        <v>2.88</v>
      </c>
      <c r="F68" s="23">
        <v>6.96</v>
      </c>
      <c r="G68" s="46">
        <v>0.53333333333333299</v>
      </c>
      <c r="H68" s="23">
        <v>2.37</v>
      </c>
      <c r="I68" s="48">
        <v>10.47</v>
      </c>
      <c r="J68" s="23">
        <v>0.687610753273459</v>
      </c>
      <c r="K68" s="64">
        <v>2137.3604828174002</v>
      </c>
      <c r="L68" s="29">
        <v>6139.1020186950063</v>
      </c>
      <c r="M68" s="29">
        <v>809.80739160316398</v>
      </c>
      <c r="N68" s="63">
        <v>4.3937352122552102</v>
      </c>
      <c r="O68" s="63">
        <v>13.5904278336667</v>
      </c>
      <c r="P68" s="29">
        <v>1.6830105719478601</v>
      </c>
      <c r="Q68" s="36">
        <v>0</v>
      </c>
      <c r="R68" s="54">
        <v>0</v>
      </c>
    </row>
    <row r="69" spans="1:18" x14ac:dyDescent="0.25">
      <c r="A69" s="60">
        <v>37530</v>
      </c>
      <c r="B69" s="46">
        <v>100.697737933333</v>
      </c>
      <c r="C69" s="46">
        <v>719.08</v>
      </c>
      <c r="D69" s="46">
        <v>3</v>
      </c>
      <c r="E69" s="23">
        <v>2.76</v>
      </c>
      <c r="F69" s="23">
        <v>6.2</v>
      </c>
      <c r="G69" s="46">
        <v>0.133333333333333</v>
      </c>
      <c r="H69" s="23">
        <v>2.93</v>
      </c>
      <c r="I69" s="48">
        <v>9.66</v>
      </c>
      <c r="J69" s="23">
        <v>0.70484895219087396</v>
      </c>
      <c r="K69" s="64">
        <v>2206.6102068353798</v>
      </c>
      <c r="L69" s="29">
        <v>6782.024659129358</v>
      </c>
      <c r="M69" s="29">
        <v>1012.60437258991</v>
      </c>
      <c r="N69" s="63">
        <v>4.37604759576924</v>
      </c>
      <c r="O69" s="63">
        <v>13.6029451894745</v>
      </c>
      <c r="P69" s="29">
        <v>1.8561225298838899</v>
      </c>
      <c r="Q69" s="36">
        <v>0</v>
      </c>
      <c r="R69" s="54">
        <v>0</v>
      </c>
    </row>
    <row r="70" spans="1:18" x14ac:dyDescent="0.25">
      <c r="A70" s="60">
        <v>37622</v>
      </c>
      <c r="B70" s="46">
        <v>107.616457833333</v>
      </c>
      <c r="C70" s="46">
        <v>736.63</v>
      </c>
      <c r="D70" s="46">
        <v>2.7738095238095202</v>
      </c>
      <c r="E70" s="23">
        <v>2.6</v>
      </c>
      <c r="F70" s="23">
        <v>5.76</v>
      </c>
      <c r="G70" s="46">
        <v>0.7</v>
      </c>
      <c r="H70" s="23">
        <v>3.77</v>
      </c>
      <c r="I70" s="48">
        <v>8.85</v>
      </c>
      <c r="J70" s="23">
        <v>0.75454957815476797</v>
      </c>
      <c r="K70" s="64">
        <v>2190.5469118538399</v>
      </c>
      <c r="L70" s="29">
        <v>6605.9113089611674</v>
      </c>
      <c r="M70" s="29">
        <v>915.36343720372099</v>
      </c>
      <c r="N70" s="63">
        <v>4.3332719230082999</v>
      </c>
      <c r="O70" s="63">
        <v>13.552608814167799</v>
      </c>
      <c r="P70" s="29">
        <v>1.8047396323548901</v>
      </c>
      <c r="Q70" s="36">
        <v>0</v>
      </c>
      <c r="R70" s="54">
        <v>0</v>
      </c>
    </row>
    <row r="71" spans="1:18" x14ac:dyDescent="0.25">
      <c r="A71" s="60">
        <v>37712</v>
      </c>
      <c r="B71" s="46">
        <v>106.98439386666701</v>
      </c>
      <c r="C71" s="46">
        <v>710.47</v>
      </c>
      <c r="D71" s="46">
        <v>2.75</v>
      </c>
      <c r="E71" s="23">
        <v>2.68</v>
      </c>
      <c r="F71" s="23">
        <v>5.92</v>
      </c>
      <c r="G71" s="46">
        <v>-0.16666666666666699</v>
      </c>
      <c r="H71" s="23">
        <v>3.7</v>
      </c>
      <c r="I71" s="48">
        <v>9.82</v>
      </c>
      <c r="J71" s="23">
        <v>0.74423931779007502</v>
      </c>
      <c r="K71" s="64">
        <v>2282.1456825013702</v>
      </c>
      <c r="L71" s="29">
        <v>6815.801431473672</v>
      </c>
      <c r="M71" s="29">
        <v>982.90195200395704</v>
      </c>
      <c r="N71" s="63">
        <v>4.3021255677167698</v>
      </c>
      <c r="O71" s="63">
        <v>13.511404041870501</v>
      </c>
      <c r="P71" s="29">
        <v>1.91583218661347</v>
      </c>
      <c r="Q71" s="36">
        <v>0</v>
      </c>
      <c r="R71" s="54">
        <v>0</v>
      </c>
    </row>
    <row r="72" spans="1:18" x14ac:dyDescent="0.25">
      <c r="A72" s="60">
        <v>37803</v>
      </c>
      <c r="B72" s="46">
        <v>105.04781413333301</v>
      </c>
      <c r="C72" s="46">
        <v>693.82</v>
      </c>
      <c r="D72" s="46">
        <v>2.75</v>
      </c>
      <c r="E72" s="23">
        <v>2.84</v>
      </c>
      <c r="F72" s="23">
        <v>6.32</v>
      </c>
      <c r="G72" s="46">
        <v>0.1</v>
      </c>
      <c r="H72" s="23">
        <v>2.73</v>
      </c>
      <c r="I72" s="48">
        <v>10.33</v>
      </c>
      <c r="J72" s="23">
        <v>0.79527654298587802</v>
      </c>
      <c r="K72" s="64">
        <v>2224.3150008591701</v>
      </c>
      <c r="L72" s="29">
        <v>6572.54561498574</v>
      </c>
      <c r="M72" s="29">
        <v>1066.76434697631</v>
      </c>
      <c r="N72" s="63">
        <v>4.23300208961924</v>
      </c>
      <c r="O72" s="63">
        <v>13.3729719668782</v>
      </c>
      <c r="P72" s="29">
        <v>2.0760655437148499</v>
      </c>
      <c r="Q72" s="36">
        <v>0</v>
      </c>
      <c r="R72" s="54">
        <v>0</v>
      </c>
    </row>
    <row r="73" spans="1:18" x14ac:dyDescent="0.25">
      <c r="A73" s="60">
        <v>37895</v>
      </c>
      <c r="B73" s="46">
        <v>97.56635618</v>
      </c>
      <c r="C73" s="46">
        <v>625.83000000000004</v>
      </c>
      <c r="D73" s="46">
        <v>2.6547619047619002</v>
      </c>
      <c r="E73" s="23">
        <v>2.68</v>
      </c>
      <c r="F73" s="23">
        <v>6.04</v>
      </c>
      <c r="G73" s="46">
        <v>-0.266666666666667</v>
      </c>
      <c r="H73" s="23">
        <v>1.1000000000000001</v>
      </c>
      <c r="I73" s="48">
        <v>9.16</v>
      </c>
      <c r="J73" s="23">
        <v>0.93399558498896196</v>
      </c>
      <c r="K73" s="64">
        <v>2210.5157487896199</v>
      </c>
      <c r="L73" s="29">
        <v>7320.9436141039741</v>
      </c>
      <c r="M73" s="29">
        <v>1324.98659156388</v>
      </c>
      <c r="N73" s="63">
        <v>4.1632302413695497</v>
      </c>
      <c r="O73" s="63">
        <v>13.288095589286</v>
      </c>
      <c r="P73" s="29">
        <v>2.4060882661601601</v>
      </c>
      <c r="Q73" s="36">
        <v>0</v>
      </c>
      <c r="R73" s="54">
        <v>0</v>
      </c>
    </row>
    <row r="74" spans="1:18" x14ac:dyDescent="0.25">
      <c r="A74" s="60">
        <v>37987</v>
      </c>
      <c r="B74" s="46">
        <v>94.544257656666701</v>
      </c>
      <c r="C74" s="46">
        <v>587.85</v>
      </c>
      <c r="D74" s="46">
        <v>1.7890625</v>
      </c>
      <c r="E74" s="23">
        <v>1.8</v>
      </c>
      <c r="F74" s="23">
        <v>5.24</v>
      </c>
      <c r="G74" s="46">
        <v>6.6666666666666693E-2</v>
      </c>
      <c r="H74" s="23">
        <v>0.03</v>
      </c>
      <c r="I74" s="48">
        <v>8.68</v>
      </c>
      <c r="J74" s="23">
        <v>1.2385950588164201</v>
      </c>
      <c r="K74" s="64">
        <v>2175.99943751305</v>
      </c>
      <c r="L74" s="29">
        <v>7245.320237295582</v>
      </c>
      <c r="M74" s="29">
        <v>1519.2477982549999</v>
      </c>
      <c r="N74" s="63">
        <v>4.0803166429153901</v>
      </c>
      <c r="O74" s="63">
        <v>13.078582204980201</v>
      </c>
      <c r="P74" s="29">
        <v>2.7239603019880199</v>
      </c>
      <c r="Q74" s="36">
        <v>0</v>
      </c>
      <c r="R74" s="54">
        <v>0</v>
      </c>
    </row>
    <row r="75" spans="1:18" x14ac:dyDescent="0.25">
      <c r="A75" s="60">
        <v>38078</v>
      </c>
      <c r="B75" s="46">
        <v>100.947072906667</v>
      </c>
      <c r="C75" s="46">
        <v>628.79999999999995</v>
      </c>
      <c r="D75" s="46">
        <v>1.75</v>
      </c>
      <c r="E75" s="23">
        <v>1.72</v>
      </c>
      <c r="F75" s="23">
        <v>4.88</v>
      </c>
      <c r="G75" s="46">
        <v>0.43333333333333302</v>
      </c>
      <c r="H75" s="23">
        <v>0.47</v>
      </c>
      <c r="I75" s="48">
        <v>10.51</v>
      </c>
      <c r="J75" s="23">
        <v>1.2653724031570399</v>
      </c>
      <c r="K75" s="64">
        <v>2515.6407428422799</v>
      </c>
      <c r="L75" s="29">
        <v>7481.1588698359601</v>
      </c>
      <c r="M75" s="29">
        <v>1783.1735536916899</v>
      </c>
      <c r="N75" s="63">
        <v>4.0602610708114799</v>
      </c>
      <c r="O75" s="63">
        <v>12.9544520531537</v>
      </c>
      <c r="P75" s="29">
        <v>3.0409591689705899</v>
      </c>
      <c r="Q75" s="36">
        <v>0</v>
      </c>
      <c r="R75" s="54">
        <v>0</v>
      </c>
    </row>
    <row r="76" spans="1:18" x14ac:dyDescent="0.25">
      <c r="A76" s="60">
        <v>38169</v>
      </c>
      <c r="B76" s="46">
        <v>101.89872440000001</v>
      </c>
      <c r="C76" s="46">
        <v>628.47</v>
      </c>
      <c r="D76" s="46">
        <v>1.81153846153846</v>
      </c>
      <c r="E76" s="23">
        <v>1.8</v>
      </c>
      <c r="F76" s="23">
        <v>5</v>
      </c>
      <c r="G76" s="46">
        <v>0.233333333333333</v>
      </c>
      <c r="H76" s="23">
        <v>1.5</v>
      </c>
      <c r="I76" s="48">
        <v>11.1</v>
      </c>
      <c r="J76" s="23">
        <v>1.29265928815507</v>
      </c>
      <c r="K76" s="64">
        <v>2462.3259084400802</v>
      </c>
      <c r="L76" s="29">
        <v>7395.6300486900491</v>
      </c>
      <c r="M76" s="29">
        <v>2054.2586856191801</v>
      </c>
      <c r="N76" s="63">
        <v>3.9550470403200002</v>
      </c>
      <c r="O76" s="63">
        <v>12.837646985010201</v>
      </c>
      <c r="P76" s="29">
        <v>3.30936687475474</v>
      </c>
      <c r="Q76" s="36">
        <v>0</v>
      </c>
      <c r="R76" s="54">
        <v>0</v>
      </c>
    </row>
    <row r="77" spans="1:18" x14ac:dyDescent="0.25">
      <c r="A77" s="60">
        <v>38261</v>
      </c>
      <c r="B77" s="46">
        <v>99.371568213333305</v>
      </c>
      <c r="C77" s="46">
        <v>593.16999999999996</v>
      </c>
      <c r="D77" s="46">
        <v>2.1352459016393399</v>
      </c>
      <c r="E77" s="23">
        <v>2.36</v>
      </c>
      <c r="F77" s="23">
        <v>4.92</v>
      </c>
      <c r="G77" s="46">
        <v>6.6666666666666693E-2</v>
      </c>
      <c r="H77" s="23">
        <v>2.27</v>
      </c>
      <c r="I77" s="48">
        <v>9.8000000000000007</v>
      </c>
      <c r="J77" s="23">
        <v>1.40320088300221</v>
      </c>
      <c r="K77" s="64">
        <v>2492.6365647317102</v>
      </c>
      <c r="L77" s="29">
        <v>8260.4545512064033</v>
      </c>
      <c r="M77" s="29">
        <v>2206.84107696303</v>
      </c>
      <c r="N77" s="63">
        <v>3.8566321483991102</v>
      </c>
      <c r="O77" s="63">
        <v>12.852615911142999</v>
      </c>
      <c r="P77" s="29">
        <v>3.4332498553597</v>
      </c>
      <c r="Q77" s="36">
        <v>0</v>
      </c>
      <c r="R77" s="54">
        <v>0</v>
      </c>
    </row>
    <row r="78" spans="1:18" x14ac:dyDescent="0.25">
      <c r="A78" s="60">
        <v>38353</v>
      </c>
      <c r="B78" s="46">
        <v>98.795403473333295</v>
      </c>
      <c r="C78" s="46">
        <v>578.27</v>
      </c>
      <c r="D78" s="46">
        <v>2.6071428571428599</v>
      </c>
      <c r="E78" s="23">
        <v>2.88</v>
      </c>
      <c r="F78" s="23">
        <v>5.76</v>
      </c>
      <c r="G78" s="46">
        <v>6.6666666666666693E-2</v>
      </c>
      <c r="H78" s="23">
        <v>2.2999999999999998</v>
      </c>
      <c r="I78" s="48">
        <v>8.83</v>
      </c>
      <c r="J78" s="23">
        <v>1.4822492364450099</v>
      </c>
      <c r="K78" s="64">
        <v>2193.5427399669902</v>
      </c>
      <c r="L78" s="29">
        <v>8231.831844630442</v>
      </c>
      <c r="M78" s="29">
        <v>2059.23318114934</v>
      </c>
      <c r="N78" s="63">
        <v>3.6853212468326801</v>
      </c>
      <c r="O78" s="63">
        <v>12.8329875544009</v>
      </c>
      <c r="P78" s="29">
        <v>3.2739033501176502</v>
      </c>
      <c r="Q78" s="36">
        <v>0</v>
      </c>
      <c r="R78" s="54">
        <v>0</v>
      </c>
    </row>
    <row r="79" spans="1:18" x14ac:dyDescent="0.25">
      <c r="A79" s="60">
        <v>38443</v>
      </c>
      <c r="B79" s="46">
        <v>98.999865020000001</v>
      </c>
      <c r="C79" s="46">
        <v>581.41</v>
      </c>
      <c r="D79" s="46">
        <v>3.1111111111111098</v>
      </c>
      <c r="E79" s="23">
        <v>3.76</v>
      </c>
      <c r="F79" s="23">
        <v>6.24</v>
      </c>
      <c r="G79" s="46">
        <v>0.53333333333333299</v>
      </c>
      <c r="H79" s="23">
        <v>2.77</v>
      </c>
      <c r="I79" s="48">
        <v>9.7100000000000009</v>
      </c>
      <c r="J79" s="23">
        <v>1.5373385950588201</v>
      </c>
      <c r="K79" s="64">
        <v>2563.5541587633002</v>
      </c>
      <c r="L79" s="29">
        <v>8360.967092947576</v>
      </c>
      <c r="M79" s="29">
        <v>2269.60264873598</v>
      </c>
      <c r="N79" s="63">
        <v>3.6457614599578498</v>
      </c>
      <c r="O79" s="63">
        <v>12.756137520051301</v>
      </c>
      <c r="P79" s="29">
        <v>3.4268426666081</v>
      </c>
      <c r="Q79" s="36">
        <v>0</v>
      </c>
      <c r="R79" s="54">
        <v>0</v>
      </c>
    </row>
    <row r="80" spans="1:18" x14ac:dyDescent="0.25">
      <c r="A80" s="60">
        <v>38534</v>
      </c>
      <c r="B80" s="46">
        <v>93.833876976666701</v>
      </c>
      <c r="C80" s="46">
        <v>552.92999999999995</v>
      </c>
      <c r="D80" s="46">
        <v>3.66015625</v>
      </c>
      <c r="E80" s="23">
        <v>3.84</v>
      </c>
      <c r="F80" s="23">
        <v>6.56</v>
      </c>
      <c r="G80" s="46">
        <v>0.63333333333333297</v>
      </c>
      <c r="H80" s="23">
        <v>3.33</v>
      </c>
      <c r="I80" s="48">
        <v>9.98</v>
      </c>
      <c r="J80" s="23">
        <v>1.70398258187427</v>
      </c>
      <c r="K80" s="64">
        <v>2419.8087433034498</v>
      </c>
      <c r="L80" s="29">
        <v>8272.8753055704565</v>
      </c>
      <c r="M80" s="29">
        <v>2660.0740846805202</v>
      </c>
      <c r="N80" s="63">
        <v>3.5097166425591602</v>
      </c>
      <c r="O80" s="63">
        <v>12.5614564493565</v>
      </c>
      <c r="P80" s="29">
        <v>3.7562733348013699</v>
      </c>
      <c r="Q80" s="36">
        <v>0</v>
      </c>
      <c r="R80" s="54">
        <v>0</v>
      </c>
    </row>
    <row r="81" spans="1:18" x14ac:dyDescent="0.25">
      <c r="A81" s="60">
        <v>38626</v>
      </c>
      <c r="B81" s="46">
        <v>88.743747543333299</v>
      </c>
      <c r="C81" s="46">
        <v>526.42999999999995</v>
      </c>
      <c r="D81" s="46">
        <v>4.3669354838709697</v>
      </c>
      <c r="E81" s="23">
        <v>4.96</v>
      </c>
      <c r="F81" s="23">
        <v>7.36</v>
      </c>
      <c r="G81" s="46">
        <v>0</v>
      </c>
      <c r="H81" s="23">
        <v>3.8</v>
      </c>
      <c r="I81" s="48">
        <v>8.6999999999999993</v>
      </c>
      <c r="J81" s="23">
        <v>1.9513547431128799</v>
      </c>
      <c r="K81" s="64">
        <v>2659.9652697370798</v>
      </c>
      <c r="L81" s="29">
        <v>9087.3292902508656</v>
      </c>
      <c r="M81" s="29">
        <v>3045.0482113837902</v>
      </c>
      <c r="N81" s="63">
        <v>3.4503922618076701</v>
      </c>
      <c r="O81" s="63">
        <v>12.3696543571397</v>
      </c>
      <c r="P81" s="29">
        <v>4.1205042819467996</v>
      </c>
      <c r="Q81" s="36">
        <v>0</v>
      </c>
      <c r="R81" s="54">
        <v>0</v>
      </c>
    </row>
    <row r="82" spans="1:18" x14ac:dyDescent="0.25">
      <c r="A82" s="60">
        <v>38718</v>
      </c>
      <c r="B82" s="46">
        <v>89.574733269999996</v>
      </c>
      <c r="C82" s="46">
        <v>526.37</v>
      </c>
      <c r="D82" s="46">
        <v>4.6384615384615397</v>
      </c>
      <c r="E82" s="23">
        <v>4.72</v>
      </c>
      <c r="F82" s="23">
        <v>7.48</v>
      </c>
      <c r="G82" s="46">
        <v>0.2</v>
      </c>
      <c r="H82" s="23">
        <v>4.07</v>
      </c>
      <c r="I82" s="48">
        <v>7.96</v>
      </c>
      <c r="J82" s="23">
        <v>2.2407057969699702</v>
      </c>
      <c r="K82" s="64">
        <v>2402.1639419527201</v>
      </c>
      <c r="L82" s="29">
        <v>9195.8659728018392</v>
      </c>
      <c r="M82" s="29">
        <v>3546.3824006126101</v>
      </c>
      <c r="N82" s="63">
        <v>3.2976313025622801</v>
      </c>
      <c r="O82" s="63">
        <v>12.0314405194156</v>
      </c>
      <c r="P82" s="29">
        <v>4.6125644354818904</v>
      </c>
      <c r="Q82" s="36">
        <v>0</v>
      </c>
      <c r="R82" s="54">
        <v>0</v>
      </c>
    </row>
    <row r="83" spans="1:18" x14ac:dyDescent="0.25">
      <c r="A83" s="60">
        <v>38808</v>
      </c>
      <c r="B83" s="46">
        <v>90.996022463333304</v>
      </c>
      <c r="C83" s="46">
        <v>526.82000000000005</v>
      </c>
      <c r="D83" s="46">
        <v>4.9631147540983598</v>
      </c>
      <c r="E83" s="23">
        <v>4.92</v>
      </c>
      <c r="F83" s="23">
        <v>7.48</v>
      </c>
      <c r="G83" s="46">
        <v>0.46666666666666701</v>
      </c>
      <c r="H83" s="23">
        <v>3.8</v>
      </c>
      <c r="I83" s="48">
        <v>8.76</v>
      </c>
      <c r="J83" s="23">
        <v>3.27062354470955</v>
      </c>
      <c r="K83" s="64">
        <v>2773.7845479805501</v>
      </c>
      <c r="L83" s="29">
        <v>9363.1579224001762</v>
      </c>
      <c r="M83" s="29">
        <v>4491.9982697078904</v>
      </c>
      <c r="N83" s="63">
        <v>3.2791343331470899</v>
      </c>
      <c r="O83" s="63">
        <v>11.816913270497</v>
      </c>
      <c r="P83" s="29">
        <v>5.3889609092446999</v>
      </c>
      <c r="Q83" s="40">
        <v>0</v>
      </c>
      <c r="R83" s="54">
        <v>0</v>
      </c>
    </row>
    <row r="84" spans="1:18" x14ac:dyDescent="0.25">
      <c r="A84" s="60">
        <v>38899</v>
      </c>
      <c r="B84" s="46">
        <v>93.701873696666695</v>
      </c>
      <c r="C84" s="46">
        <v>539.27</v>
      </c>
      <c r="D84" s="46">
        <v>5.2137096774193603</v>
      </c>
      <c r="E84" s="23">
        <v>5.12</v>
      </c>
      <c r="F84" s="23">
        <v>8.0399999999999991</v>
      </c>
      <c r="G84" s="46">
        <v>0.266666666666667</v>
      </c>
      <c r="H84" s="23">
        <v>3.47</v>
      </c>
      <c r="I84" s="48">
        <v>8.42</v>
      </c>
      <c r="J84" s="23">
        <v>3.4791073210559702</v>
      </c>
      <c r="K84" s="64">
        <v>2634.0125441688001</v>
      </c>
      <c r="L84" s="29">
        <v>9107.4941170360416</v>
      </c>
      <c r="M84" s="29">
        <v>4546.8429916384302</v>
      </c>
      <c r="N84" s="63">
        <v>3.1747783834102998</v>
      </c>
      <c r="O84" s="63">
        <v>11.6571740670884</v>
      </c>
      <c r="P84" s="29">
        <v>5.4304813997839103</v>
      </c>
      <c r="Q84" s="36">
        <v>0</v>
      </c>
      <c r="R84" s="54">
        <v>0</v>
      </c>
    </row>
    <row r="85" spans="1:18" x14ac:dyDescent="0.25">
      <c r="A85" s="60">
        <v>38991</v>
      </c>
      <c r="B85" s="46">
        <v>92.445106920000001</v>
      </c>
      <c r="C85" s="46">
        <v>528.69000000000005</v>
      </c>
      <c r="D85" s="46">
        <v>5.25</v>
      </c>
      <c r="E85" s="23">
        <v>5.2</v>
      </c>
      <c r="F85" s="23">
        <v>7.88</v>
      </c>
      <c r="G85" s="46">
        <v>-0.133333333333333</v>
      </c>
      <c r="H85" s="23">
        <v>2.27</v>
      </c>
      <c r="I85" s="48">
        <v>6.67</v>
      </c>
      <c r="J85" s="23">
        <v>3.2061265838096098</v>
      </c>
      <c r="K85" s="64">
        <v>2768.2531634790398</v>
      </c>
      <c r="L85" s="29">
        <v>10167.604452688818</v>
      </c>
      <c r="M85" s="29">
        <v>4403.8531464834996</v>
      </c>
      <c r="N85" s="63">
        <v>3.13610932346245</v>
      </c>
      <c r="O85" s="63">
        <v>11.7041759115481</v>
      </c>
      <c r="P85" s="29">
        <v>5.2661308076014999</v>
      </c>
      <c r="Q85" s="36">
        <v>0</v>
      </c>
      <c r="R85" s="54">
        <v>0</v>
      </c>
    </row>
    <row r="86" spans="1:18" x14ac:dyDescent="0.25">
      <c r="A86" s="60">
        <v>39083</v>
      </c>
      <c r="B86" s="46">
        <v>94.995940956666601</v>
      </c>
      <c r="C86" s="46">
        <v>540.36</v>
      </c>
      <c r="D86" s="46">
        <v>5.03125</v>
      </c>
      <c r="E86" s="23">
        <v>5.04</v>
      </c>
      <c r="F86" s="23">
        <v>7.76</v>
      </c>
      <c r="G86" s="46">
        <v>0.16666666666666699</v>
      </c>
      <c r="H86" s="23">
        <v>2.7</v>
      </c>
      <c r="I86" s="48">
        <v>6.39</v>
      </c>
      <c r="J86" s="23">
        <v>2.6911291541927498</v>
      </c>
      <c r="K86" s="64">
        <v>2589.4886011396302</v>
      </c>
      <c r="L86" s="29">
        <v>10393.753868732218</v>
      </c>
      <c r="M86" s="29">
        <v>4400.1242421892002</v>
      </c>
      <c r="N86" s="63">
        <v>3.0498606250693499</v>
      </c>
      <c r="O86" s="63">
        <v>11.7754875596411</v>
      </c>
      <c r="P86" s="29">
        <v>5.1532561695938002</v>
      </c>
      <c r="Q86" s="36">
        <v>0</v>
      </c>
      <c r="R86" s="54">
        <v>0</v>
      </c>
    </row>
    <row r="87" spans="1:18" x14ac:dyDescent="0.25">
      <c r="A87" s="60">
        <v>39173</v>
      </c>
      <c r="B87" s="46">
        <v>94.876382969999995</v>
      </c>
      <c r="C87" s="46">
        <v>526.92999999999995</v>
      </c>
      <c r="D87" s="46">
        <v>5</v>
      </c>
      <c r="E87" s="23">
        <v>5.16</v>
      </c>
      <c r="F87" s="23">
        <v>7.72</v>
      </c>
      <c r="G87" s="46">
        <v>0.7</v>
      </c>
      <c r="H87" s="23">
        <v>2.87</v>
      </c>
      <c r="I87" s="48">
        <v>6.82</v>
      </c>
      <c r="J87" s="23">
        <v>3.4661646859596602</v>
      </c>
      <c r="K87" s="64">
        <v>2928.7475790233998</v>
      </c>
      <c r="L87" s="29">
        <v>10422.194592033073</v>
      </c>
      <c r="M87" s="29">
        <v>4951.8592452039702</v>
      </c>
      <c r="N87" s="63">
        <v>3.06086288860444</v>
      </c>
      <c r="O87" s="63">
        <v>11.9452178873875</v>
      </c>
      <c r="P87" s="29">
        <v>5.4441513814679601</v>
      </c>
      <c r="Q87" s="36">
        <v>0</v>
      </c>
      <c r="R87" s="54">
        <v>0</v>
      </c>
    </row>
    <row r="88" spans="1:18" x14ac:dyDescent="0.25">
      <c r="A88" s="60">
        <v>39264</v>
      </c>
      <c r="B88" s="46">
        <v>93.339966476666703</v>
      </c>
      <c r="C88" s="46">
        <v>520.13</v>
      </c>
      <c r="D88" s="46">
        <v>5.38559322033898</v>
      </c>
      <c r="E88" s="23">
        <v>5.6</v>
      </c>
      <c r="F88" s="23">
        <v>7.88</v>
      </c>
      <c r="G88" s="46">
        <v>1.1000000000000001</v>
      </c>
      <c r="H88" s="23">
        <v>4.7699999999999996</v>
      </c>
      <c r="I88" s="48">
        <v>7.46</v>
      </c>
      <c r="J88" s="23">
        <v>3.4981992198131202</v>
      </c>
      <c r="K88" s="64">
        <v>2640.6709139725999</v>
      </c>
      <c r="L88" s="29">
        <v>10161.591407888018</v>
      </c>
      <c r="M88" s="29">
        <v>4683.9487406345797</v>
      </c>
      <c r="N88" s="63">
        <v>2.9481162445531601</v>
      </c>
      <c r="O88" s="63">
        <v>12.171131753659299</v>
      </c>
      <c r="P88" s="29">
        <v>5.0890239512162099</v>
      </c>
      <c r="Q88" s="36">
        <v>0</v>
      </c>
      <c r="R88" s="54">
        <v>0</v>
      </c>
    </row>
    <row r="89" spans="1:18" x14ac:dyDescent="0.25">
      <c r="A89" s="60">
        <v>39356</v>
      </c>
      <c r="B89" s="46">
        <v>92.178127943333294</v>
      </c>
      <c r="C89" s="46">
        <v>502.64</v>
      </c>
      <c r="D89" s="46">
        <v>5.7903225806451601</v>
      </c>
      <c r="E89" s="23">
        <v>6.08</v>
      </c>
      <c r="F89" s="23">
        <v>10</v>
      </c>
      <c r="G89" s="46">
        <v>0.53333333333333299</v>
      </c>
      <c r="H89" s="23">
        <v>7.23</v>
      </c>
      <c r="I89" s="48">
        <v>7.43</v>
      </c>
      <c r="J89" s="23">
        <v>3.2602739726027399</v>
      </c>
      <c r="K89" s="64">
        <v>2685.2544852524602</v>
      </c>
      <c r="L89" s="29">
        <v>11622.863000347132</v>
      </c>
      <c r="M89" s="29">
        <v>4583.3623783235198</v>
      </c>
      <c r="N89" s="63">
        <v>2.8968542573482599</v>
      </c>
      <c r="O89" s="63">
        <v>12.597774542972701</v>
      </c>
      <c r="P89" s="29">
        <v>4.8413508873022897</v>
      </c>
      <c r="Q89" s="36">
        <v>0</v>
      </c>
      <c r="R89" s="54">
        <v>0</v>
      </c>
    </row>
    <row r="90" spans="1:18" x14ac:dyDescent="0.25">
      <c r="A90" s="60">
        <v>39448</v>
      </c>
      <c r="B90" s="46">
        <v>87.476784416666703</v>
      </c>
      <c r="C90" s="46">
        <v>464.29</v>
      </c>
      <c r="D90" s="46">
        <v>6.2222222222222197</v>
      </c>
      <c r="E90" s="23">
        <v>6.36</v>
      </c>
      <c r="F90" s="23">
        <v>10.68</v>
      </c>
      <c r="G90" s="46">
        <v>0.4</v>
      </c>
      <c r="H90" s="23">
        <v>8.0299999999999994</v>
      </c>
      <c r="I90" s="48">
        <v>7.36</v>
      </c>
      <c r="J90" s="23">
        <v>3.5362424022498402</v>
      </c>
      <c r="K90" s="64">
        <v>2416.4299395786802</v>
      </c>
      <c r="L90" s="29">
        <v>12015.29644282452</v>
      </c>
      <c r="M90" s="29">
        <v>4271.2468729184902</v>
      </c>
      <c r="N90" s="63">
        <v>2.7824164502827302</v>
      </c>
      <c r="O90" s="63">
        <v>13.0116083833517</v>
      </c>
      <c r="P90" s="29">
        <v>4.4119062341567199</v>
      </c>
      <c r="Q90" s="36">
        <v>0</v>
      </c>
      <c r="R90" s="54">
        <v>0</v>
      </c>
    </row>
    <row r="91" spans="1:18" x14ac:dyDescent="0.25">
      <c r="A91" s="60">
        <v>39539</v>
      </c>
      <c r="B91" s="46">
        <v>91.8312890866667</v>
      </c>
      <c r="C91" s="46">
        <v>469.67</v>
      </c>
      <c r="D91" s="46">
        <v>6.3611111111111098</v>
      </c>
      <c r="E91" s="23">
        <v>6.6</v>
      </c>
      <c r="F91" s="23">
        <v>11.04</v>
      </c>
      <c r="G91" s="46">
        <v>1.0333333333333301</v>
      </c>
      <c r="H91" s="23">
        <v>8.9</v>
      </c>
      <c r="I91" s="48">
        <v>8</v>
      </c>
      <c r="J91" s="23">
        <v>3.8296108137530598</v>
      </c>
      <c r="K91" s="64">
        <v>2669.6731884443302</v>
      </c>
      <c r="L91" s="29">
        <v>12060.7230704139</v>
      </c>
      <c r="M91" s="29">
        <v>3937.6273553331598</v>
      </c>
      <c r="N91" s="63">
        <v>2.7924500513069002</v>
      </c>
      <c r="O91" s="63">
        <v>13.3449498984037</v>
      </c>
      <c r="P91" s="29">
        <v>4.0165267100639799</v>
      </c>
      <c r="Q91" s="36">
        <v>0</v>
      </c>
      <c r="R91" s="54">
        <v>0</v>
      </c>
    </row>
    <row r="92" spans="1:18" x14ac:dyDescent="0.25">
      <c r="A92" s="60">
        <v>39630</v>
      </c>
      <c r="B92" s="46">
        <v>98.766081549999996</v>
      </c>
      <c r="C92" s="46">
        <v>515.91999999999996</v>
      </c>
      <c r="D92" s="46">
        <v>7.5564516129032304</v>
      </c>
      <c r="E92" s="23">
        <v>7.56</v>
      </c>
      <c r="F92" s="23">
        <v>11.56</v>
      </c>
      <c r="G92" s="46">
        <v>1.0333333333333301</v>
      </c>
      <c r="H92" s="23">
        <v>9.33</v>
      </c>
      <c r="I92" s="48">
        <v>8.11</v>
      </c>
      <c r="J92" s="23">
        <v>3.4835646678157799</v>
      </c>
      <c r="K92" s="64">
        <v>2528.7905771543501</v>
      </c>
      <c r="L92" s="29">
        <v>11784.383675652236</v>
      </c>
      <c r="M92" s="29">
        <v>2760.8586553773698</v>
      </c>
      <c r="N92" s="63">
        <v>2.7501732428783501</v>
      </c>
      <c r="O92" s="63">
        <v>13.5046895159723</v>
      </c>
      <c r="P92" s="29">
        <v>3.02794809777853</v>
      </c>
      <c r="Q92" s="36">
        <v>0</v>
      </c>
      <c r="R92" s="54">
        <v>0</v>
      </c>
    </row>
    <row r="93" spans="1:18" x14ac:dyDescent="0.25">
      <c r="A93" s="60">
        <v>39722</v>
      </c>
      <c r="B93" s="46">
        <v>106.82739523333299</v>
      </c>
      <c r="C93" s="46">
        <v>639.04999999999995</v>
      </c>
      <c r="D93" s="46">
        <v>8.25</v>
      </c>
      <c r="E93" s="23">
        <v>8.44</v>
      </c>
      <c r="F93" s="23">
        <v>16.68</v>
      </c>
      <c r="G93" s="46">
        <v>-0.133333333333333</v>
      </c>
      <c r="H93" s="23">
        <v>8.6300000000000008</v>
      </c>
      <c r="I93" s="48">
        <v>7.51</v>
      </c>
      <c r="J93" s="23">
        <v>1.77124799661314</v>
      </c>
      <c r="K93" s="64">
        <v>2845.0305269035198</v>
      </c>
      <c r="L93" s="29">
        <v>13236.886919564167</v>
      </c>
      <c r="M93" s="29">
        <v>2148.0258519643098</v>
      </c>
      <c r="N93" s="63">
        <v>2.8198365001097598</v>
      </c>
      <c r="O93" s="63">
        <v>13.707762883162401</v>
      </c>
      <c r="P93" s="29">
        <v>2.5203739010074999</v>
      </c>
      <c r="Q93" s="36">
        <v>0</v>
      </c>
      <c r="R93" s="53">
        <v>1</v>
      </c>
    </row>
    <row r="94" spans="1:18" x14ac:dyDescent="0.25">
      <c r="A94" s="60">
        <v>39814</v>
      </c>
      <c r="B94" s="46">
        <v>98.691259856065997</v>
      </c>
      <c r="C94" s="46">
        <v>607.1</v>
      </c>
      <c r="D94" s="46">
        <v>5.5039682539682504</v>
      </c>
      <c r="E94" s="23">
        <v>5.04</v>
      </c>
      <c r="F94" s="23">
        <v>12.36</v>
      </c>
      <c r="G94" s="46">
        <v>-0.266666666666667</v>
      </c>
      <c r="H94" s="23">
        <v>5.6</v>
      </c>
      <c r="I94" s="48">
        <v>8.57</v>
      </c>
      <c r="J94" s="23">
        <v>1.5551059905047</v>
      </c>
      <c r="K94" s="64">
        <v>2582.1676178499001</v>
      </c>
      <c r="L94" s="29">
        <v>12725.225069741789</v>
      </c>
      <c r="M94" s="29">
        <v>2054.71697667836</v>
      </c>
      <c r="N94" s="63">
        <v>2.8014975813534302</v>
      </c>
      <c r="O94" s="63">
        <v>13.6036872472623</v>
      </c>
      <c r="P94" s="29">
        <v>2.4598989261039899</v>
      </c>
      <c r="Q94" s="36">
        <v>0</v>
      </c>
      <c r="R94" s="53">
        <v>1</v>
      </c>
    </row>
    <row r="95" spans="1:18" x14ac:dyDescent="0.25">
      <c r="A95" s="60">
        <v>39904</v>
      </c>
      <c r="B95" s="46">
        <v>95.405262533672001</v>
      </c>
      <c r="C95" s="46">
        <v>567.38</v>
      </c>
      <c r="D95" s="46">
        <v>1.4385245901639301</v>
      </c>
      <c r="E95" s="23">
        <v>1.72</v>
      </c>
      <c r="F95" s="23">
        <v>7.48</v>
      </c>
      <c r="G95" s="46">
        <v>-6.6666666666666693E-2</v>
      </c>
      <c r="H95" s="23">
        <v>3.13</v>
      </c>
      <c r="I95" s="48">
        <v>10.23</v>
      </c>
      <c r="J95" s="23">
        <v>2.1151425806646702</v>
      </c>
      <c r="K95" s="64">
        <v>2742.7846326304898</v>
      </c>
      <c r="L95" s="29">
        <v>12653.38812301452</v>
      </c>
      <c r="M95" s="29">
        <v>2780.3054700612702</v>
      </c>
      <c r="N95" s="63">
        <v>2.83809088007854</v>
      </c>
      <c r="O95" s="63">
        <v>13.5413720009866</v>
      </c>
      <c r="P95" s="29">
        <v>3.0027946352247801</v>
      </c>
      <c r="Q95" s="36">
        <v>0</v>
      </c>
      <c r="R95" s="53">
        <v>1</v>
      </c>
    </row>
    <row r="96" spans="1:18" x14ac:dyDescent="0.25">
      <c r="A96" s="60">
        <v>39995</v>
      </c>
      <c r="B96" s="46">
        <v>95.620053829100698</v>
      </c>
      <c r="C96" s="46">
        <v>545.38</v>
      </c>
      <c r="D96" s="46">
        <v>0.52734375</v>
      </c>
      <c r="E96" s="23">
        <v>0.64</v>
      </c>
      <c r="F96" s="23">
        <v>4.3600000000000003</v>
      </c>
      <c r="G96" s="46">
        <v>6.6666666666666693E-2</v>
      </c>
      <c r="H96" s="23">
        <v>-0.6</v>
      </c>
      <c r="I96" s="48">
        <v>10.6</v>
      </c>
      <c r="J96" s="23">
        <v>2.6576657897124201</v>
      </c>
      <c r="K96" s="64">
        <v>2631.6959274761898</v>
      </c>
      <c r="L96" s="29">
        <v>12190.318459495733</v>
      </c>
      <c r="M96" s="29">
        <v>3300.6008457821399</v>
      </c>
      <c r="N96" s="63">
        <v>2.7954786176557702</v>
      </c>
      <c r="O96" s="63">
        <v>13.413721695399101</v>
      </c>
      <c r="P96" s="29">
        <v>3.3671687139900901</v>
      </c>
      <c r="Q96" s="36">
        <v>0</v>
      </c>
      <c r="R96" s="53">
        <v>1</v>
      </c>
    </row>
    <row r="97" spans="1:18" x14ac:dyDescent="0.25">
      <c r="A97" s="60">
        <v>40087</v>
      </c>
      <c r="B97" s="46">
        <v>93.229804839139703</v>
      </c>
      <c r="C97" s="46">
        <v>518.63</v>
      </c>
      <c r="D97" s="46">
        <v>0.5</v>
      </c>
      <c r="E97" s="23">
        <v>0.64</v>
      </c>
      <c r="F97" s="23">
        <v>3.64</v>
      </c>
      <c r="G97" s="46">
        <v>-0.266666666666667</v>
      </c>
      <c r="H97" s="23">
        <v>-1.87</v>
      </c>
      <c r="I97" s="48">
        <v>9.1300000000000008</v>
      </c>
      <c r="J97" s="23">
        <v>3.0157080649550898</v>
      </c>
      <c r="K97" s="64">
        <v>2906.6927835650699</v>
      </c>
      <c r="L97" s="29">
        <v>13412.437227110917</v>
      </c>
      <c r="M97" s="29">
        <v>4460.7949376453898</v>
      </c>
      <c r="N97" s="63">
        <v>2.8005832385429499</v>
      </c>
      <c r="O97" s="63">
        <v>13.3945398639983</v>
      </c>
      <c r="P97" s="29">
        <v>4.1982614842427797</v>
      </c>
      <c r="Q97" s="36">
        <v>0</v>
      </c>
      <c r="R97" s="53">
        <v>1</v>
      </c>
    </row>
    <row r="98" spans="1:18" x14ac:dyDescent="0.25">
      <c r="A98" s="60">
        <v>40179</v>
      </c>
      <c r="B98" s="46">
        <v>92.442857770408295</v>
      </c>
      <c r="C98" s="46">
        <v>519</v>
      </c>
      <c r="D98" s="46">
        <v>0.5</v>
      </c>
      <c r="E98" s="23">
        <v>0.6</v>
      </c>
      <c r="F98" s="23">
        <v>4</v>
      </c>
      <c r="G98" s="46">
        <v>0.3</v>
      </c>
      <c r="H98" s="23">
        <v>-0.23</v>
      </c>
      <c r="I98" s="48">
        <v>9.23</v>
      </c>
      <c r="J98" s="23">
        <v>3.28060419123651</v>
      </c>
      <c r="K98" s="64">
        <v>2498.41549082345</v>
      </c>
      <c r="L98" s="29">
        <v>13367.240784534228</v>
      </c>
      <c r="M98" s="29">
        <v>3810.7509613074599</v>
      </c>
      <c r="N98" s="63">
        <v>2.6470691583523598</v>
      </c>
      <c r="O98" s="63">
        <v>13.222334835148599</v>
      </c>
      <c r="P98" s="29">
        <v>3.6255780073703598</v>
      </c>
      <c r="Q98" s="36">
        <v>0</v>
      </c>
      <c r="R98" s="54">
        <v>0</v>
      </c>
    </row>
    <row r="99" spans="1:18" x14ac:dyDescent="0.25">
      <c r="A99" s="60">
        <v>40269</v>
      </c>
      <c r="B99" s="46">
        <v>93.400383127469695</v>
      </c>
      <c r="C99" s="46">
        <v>530.12</v>
      </c>
      <c r="D99" s="46">
        <v>0.58064516129032295</v>
      </c>
      <c r="E99" s="23">
        <v>0.76</v>
      </c>
      <c r="F99" s="23">
        <v>3.72</v>
      </c>
      <c r="G99" s="46">
        <v>0.3</v>
      </c>
      <c r="H99" s="23">
        <v>1.2</v>
      </c>
      <c r="I99" s="48">
        <v>8.86</v>
      </c>
      <c r="J99" s="23">
        <v>3.1875850494420801</v>
      </c>
      <c r="K99" s="64">
        <v>3113.5188204404199</v>
      </c>
      <c r="L99" s="29">
        <v>14054.101068117932</v>
      </c>
      <c r="M99" s="29">
        <v>3964.8222113331199</v>
      </c>
      <c r="N99" s="63">
        <v>2.7153350658798701</v>
      </c>
      <c r="O99" s="63">
        <v>13.187810722402499</v>
      </c>
      <c r="P99" s="29">
        <v>3.6627052913941101</v>
      </c>
      <c r="Q99" s="34">
        <v>1</v>
      </c>
      <c r="R99" s="54">
        <v>0</v>
      </c>
    </row>
    <row r="100" spans="1:18" x14ac:dyDescent="0.25">
      <c r="A100" s="60">
        <v>40360</v>
      </c>
      <c r="B100" s="46">
        <v>91.116655104198998</v>
      </c>
      <c r="C100" s="46">
        <v>511.9</v>
      </c>
      <c r="D100" s="46">
        <v>1.7380952380952399</v>
      </c>
      <c r="E100" s="23">
        <v>2.44</v>
      </c>
      <c r="F100" s="23">
        <v>4.92</v>
      </c>
      <c r="G100" s="46">
        <v>0.3</v>
      </c>
      <c r="H100" s="23">
        <v>2.27</v>
      </c>
      <c r="I100" s="48">
        <v>8.36</v>
      </c>
      <c r="J100" s="23">
        <v>3.2853276482506302</v>
      </c>
      <c r="K100" s="64">
        <v>3104.52128865332</v>
      </c>
      <c r="L100" s="29">
        <v>14264.910395355451</v>
      </c>
      <c r="M100" s="29">
        <v>4585.0493444759304</v>
      </c>
      <c r="N100" s="63">
        <v>2.68749535956667</v>
      </c>
      <c r="O100" s="63">
        <v>13.138685716735001</v>
      </c>
      <c r="P100" s="29">
        <v>4.05163682621279</v>
      </c>
      <c r="Q100" s="36">
        <v>1</v>
      </c>
      <c r="R100" s="54">
        <v>0</v>
      </c>
    </row>
    <row r="101" spans="1:18" x14ac:dyDescent="0.25">
      <c r="A101" s="60">
        <v>40452</v>
      </c>
      <c r="B101" s="46">
        <v>88.462575039108302</v>
      </c>
      <c r="C101" s="46">
        <v>480.32</v>
      </c>
      <c r="D101" s="46">
        <v>2.87903225806452</v>
      </c>
      <c r="E101" s="23">
        <v>3.44</v>
      </c>
      <c r="F101" s="23">
        <v>5.96</v>
      </c>
      <c r="G101" s="46">
        <v>0.1</v>
      </c>
      <c r="H101" s="23">
        <v>2.5</v>
      </c>
      <c r="I101" s="48">
        <v>7.42</v>
      </c>
      <c r="J101" s="23">
        <v>3.91749826121141</v>
      </c>
      <c r="K101" s="64">
        <v>3295.8336984371399</v>
      </c>
      <c r="L101" s="29">
        <v>15697.02486056268</v>
      </c>
      <c r="M101" s="29">
        <v>5381.2184204365403</v>
      </c>
      <c r="N101" s="63">
        <v>2.7226221301269402</v>
      </c>
      <c r="O101" s="63">
        <v>13.229519680861801</v>
      </c>
      <c r="P101" s="29">
        <v>4.5708161216280603</v>
      </c>
      <c r="Q101" s="36">
        <v>1</v>
      </c>
      <c r="R101" s="54">
        <v>0</v>
      </c>
    </row>
    <row r="102" spans="1:18" x14ac:dyDescent="0.25">
      <c r="A102" s="60">
        <v>40544</v>
      </c>
      <c r="B102" s="46">
        <v>90.940553139494199</v>
      </c>
      <c r="C102" s="46">
        <v>481.63</v>
      </c>
      <c r="D102" s="46">
        <v>3.4453125</v>
      </c>
      <c r="E102" s="23">
        <v>3.92</v>
      </c>
      <c r="F102" s="23">
        <v>7.12</v>
      </c>
      <c r="G102" s="46">
        <v>0.43333333333333302</v>
      </c>
      <c r="H102" s="23">
        <v>2.93</v>
      </c>
      <c r="I102" s="48">
        <v>7.48</v>
      </c>
      <c r="J102" s="23">
        <v>4.3778085215760996</v>
      </c>
      <c r="K102" s="64">
        <v>3120.4213602610598</v>
      </c>
      <c r="L102" s="29">
        <v>15328.296243482198</v>
      </c>
      <c r="M102" s="29">
        <v>4830.1012250624499</v>
      </c>
      <c r="N102" s="63">
        <v>2.7113046405280499</v>
      </c>
      <c r="O102" s="63">
        <v>13.2035202678935</v>
      </c>
      <c r="P102" s="29">
        <v>4.0573731357999403</v>
      </c>
      <c r="Q102" s="36">
        <v>1</v>
      </c>
      <c r="R102" s="54">
        <v>0</v>
      </c>
    </row>
    <row r="103" spans="1:18" x14ac:dyDescent="0.25">
      <c r="A103" s="60">
        <v>40634</v>
      </c>
      <c r="B103" s="46">
        <v>90.9424146352316</v>
      </c>
      <c r="C103" s="46">
        <v>469.43</v>
      </c>
      <c r="D103" s="46">
        <v>4.75</v>
      </c>
      <c r="E103" s="23">
        <v>5.24</v>
      </c>
      <c r="F103" s="23">
        <v>8.08</v>
      </c>
      <c r="G103" s="46">
        <v>0.3</v>
      </c>
      <c r="H103" s="23">
        <v>3.3</v>
      </c>
      <c r="I103" s="48">
        <v>7.24</v>
      </c>
      <c r="J103" s="23">
        <v>4.1512791436088197</v>
      </c>
      <c r="K103" s="64">
        <v>3433.6655587762102</v>
      </c>
      <c r="L103" s="29">
        <v>15798.481224089932</v>
      </c>
      <c r="M103" s="29">
        <v>4452.6346944541601</v>
      </c>
      <c r="N103" s="63">
        <v>2.7789992105755701</v>
      </c>
      <c r="O103" s="63">
        <v>13.3207715831287</v>
      </c>
      <c r="P103" s="29">
        <v>3.6859532743866898</v>
      </c>
      <c r="Q103" s="36">
        <v>1</v>
      </c>
      <c r="R103" s="54">
        <v>0</v>
      </c>
    </row>
    <row r="104" spans="1:18" x14ac:dyDescent="0.25">
      <c r="A104" s="60">
        <v>40725</v>
      </c>
      <c r="B104" s="46">
        <v>91.136503424909606</v>
      </c>
      <c r="C104" s="46">
        <v>471.07</v>
      </c>
      <c r="D104" s="46">
        <v>5.25</v>
      </c>
      <c r="E104" s="23">
        <v>5.64</v>
      </c>
      <c r="F104" s="23">
        <v>9.52</v>
      </c>
      <c r="G104" s="46">
        <v>0.266666666666667</v>
      </c>
      <c r="H104" s="23">
        <v>3.13</v>
      </c>
      <c r="I104" s="48">
        <v>7.56</v>
      </c>
      <c r="J104" s="23">
        <v>4.0786507000513996</v>
      </c>
      <c r="K104" s="64">
        <v>3383.2098763335598</v>
      </c>
      <c r="L104" s="29">
        <v>15555.99550118492</v>
      </c>
      <c r="M104" s="29">
        <v>3869.55451512949</v>
      </c>
      <c r="N104" s="63">
        <v>2.7612415745175301</v>
      </c>
      <c r="O104" s="63">
        <v>13.3798882904237</v>
      </c>
      <c r="P104" s="29">
        <v>3.1670167927919199</v>
      </c>
      <c r="Q104" s="36">
        <v>1</v>
      </c>
      <c r="R104" s="54">
        <v>0</v>
      </c>
    </row>
    <row r="105" spans="1:18" x14ac:dyDescent="0.25">
      <c r="A105" s="60">
        <v>40817</v>
      </c>
      <c r="B105" s="46">
        <v>95.324461766536103</v>
      </c>
      <c r="C105" s="46">
        <v>512.47</v>
      </c>
      <c r="D105" s="46">
        <v>5.25</v>
      </c>
      <c r="E105" s="23">
        <v>5.84</v>
      </c>
      <c r="F105" s="23">
        <v>9.9600000000000009</v>
      </c>
      <c r="G105" s="46">
        <v>0.46666666666666701</v>
      </c>
      <c r="H105" s="23">
        <v>4</v>
      </c>
      <c r="I105" s="48">
        <v>7.19</v>
      </c>
      <c r="J105" s="23">
        <v>3.3969608999365</v>
      </c>
      <c r="K105" s="64">
        <v>3497.4413411591499</v>
      </c>
      <c r="L105" s="29">
        <v>17059.704916691288</v>
      </c>
      <c r="M105" s="29">
        <v>4961.5951042470497</v>
      </c>
      <c r="N105" s="63">
        <v>2.75998530814792</v>
      </c>
      <c r="O105" s="63">
        <v>13.5831660967405</v>
      </c>
      <c r="P105" s="29">
        <v>3.9363627984978198</v>
      </c>
      <c r="Q105" s="36">
        <v>1</v>
      </c>
      <c r="R105" s="54">
        <v>0</v>
      </c>
    </row>
    <row r="106" spans="1:18" x14ac:dyDescent="0.25">
      <c r="A106" s="60">
        <v>40909</v>
      </c>
      <c r="B106" s="46">
        <v>91.243175022917399</v>
      </c>
      <c r="C106" s="46">
        <v>489.53</v>
      </c>
      <c r="D106" s="46">
        <v>5.0346153846153801</v>
      </c>
      <c r="E106" s="23">
        <v>5.48</v>
      </c>
      <c r="F106" s="23">
        <v>9.68</v>
      </c>
      <c r="G106" s="46">
        <v>0.233333333333333</v>
      </c>
      <c r="H106" s="23">
        <v>4.13</v>
      </c>
      <c r="I106" s="48">
        <v>6.73</v>
      </c>
      <c r="J106" s="23">
        <v>3.7683616075478499</v>
      </c>
      <c r="K106" s="64">
        <v>3298.5366484041301</v>
      </c>
      <c r="L106" s="29">
        <v>17020.724353698966</v>
      </c>
      <c r="M106" s="29">
        <v>4203.9445239857196</v>
      </c>
      <c r="N106" s="63">
        <v>2.6830332303764202</v>
      </c>
      <c r="O106" s="63">
        <v>13.6705828610112</v>
      </c>
      <c r="P106" s="29">
        <v>3.3030627966605199</v>
      </c>
      <c r="Q106" s="36">
        <v>1</v>
      </c>
      <c r="R106" s="54">
        <v>0</v>
      </c>
    </row>
    <row r="107" spans="1:18" x14ac:dyDescent="0.25">
      <c r="A107" s="60">
        <v>41000</v>
      </c>
      <c r="B107" s="46">
        <v>91.239735011557897</v>
      </c>
      <c r="C107" s="46">
        <v>496.4</v>
      </c>
      <c r="D107" s="46">
        <v>5</v>
      </c>
      <c r="E107" s="23">
        <v>5.76</v>
      </c>
      <c r="F107" s="23">
        <v>10.4</v>
      </c>
      <c r="G107" s="46">
        <v>-6.6666666666666693E-2</v>
      </c>
      <c r="H107" s="23">
        <v>3.1</v>
      </c>
      <c r="I107" s="48">
        <v>6.83</v>
      </c>
      <c r="J107" s="23">
        <v>3.5682466963016699</v>
      </c>
      <c r="K107" s="64">
        <v>3648.3042306265202</v>
      </c>
      <c r="L107" s="29">
        <v>17440.088801693928</v>
      </c>
      <c r="M107" s="29">
        <v>3915.44028600818</v>
      </c>
      <c r="N107" s="63">
        <v>2.7260774935376699</v>
      </c>
      <c r="O107" s="63">
        <v>13.864443848930501</v>
      </c>
      <c r="P107" s="29">
        <v>3.0333301400666102</v>
      </c>
      <c r="Q107" s="36">
        <v>1</v>
      </c>
      <c r="R107" s="54">
        <v>0</v>
      </c>
    </row>
    <row r="108" spans="1:18" x14ac:dyDescent="0.25">
      <c r="A108" s="60">
        <v>41091</v>
      </c>
      <c r="B108" s="46">
        <v>88.637001040298998</v>
      </c>
      <c r="C108" s="46">
        <v>482.97</v>
      </c>
      <c r="D108" s="46">
        <v>5</v>
      </c>
      <c r="E108" s="23">
        <v>5.56</v>
      </c>
      <c r="F108" s="23">
        <v>9.24</v>
      </c>
      <c r="G108" s="46">
        <v>0.33333333333333298</v>
      </c>
      <c r="H108" s="23">
        <v>2.63</v>
      </c>
      <c r="I108" s="48">
        <v>6.59</v>
      </c>
      <c r="J108" s="23">
        <v>3.5002903020956202</v>
      </c>
      <c r="K108" s="64">
        <v>3335.2078588274699</v>
      </c>
      <c r="L108" s="29">
        <v>17078.309193181183</v>
      </c>
      <c r="M108" s="29">
        <v>3763.0816547941099</v>
      </c>
      <c r="N108" s="63">
        <v>2.65534920446891</v>
      </c>
      <c r="O108" s="63">
        <v>13.941473980123</v>
      </c>
      <c r="P108" s="29">
        <v>2.87294384222889</v>
      </c>
      <c r="Q108" s="36">
        <v>1</v>
      </c>
      <c r="R108" s="54">
        <v>0</v>
      </c>
    </row>
    <row r="109" spans="1:18" x14ac:dyDescent="0.25">
      <c r="A109" s="60">
        <v>41183</v>
      </c>
      <c r="B109" s="46">
        <v>87.989769112070405</v>
      </c>
      <c r="C109" s="46">
        <v>477.62</v>
      </c>
      <c r="D109" s="46">
        <v>5</v>
      </c>
      <c r="E109" s="23">
        <v>5.76</v>
      </c>
      <c r="F109" s="23">
        <v>9.16</v>
      </c>
      <c r="G109" s="46">
        <v>3.3333333333333298E-2</v>
      </c>
      <c r="H109" s="23">
        <v>2.17</v>
      </c>
      <c r="I109" s="48">
        <v>6.43</v>
      </c>
      <c r="J109" s="23">
        <v>3.58739302670174</v>
      </c>
      <c r="K109" s="64">
        <v>3759.3650938482701</v>
      </c>
      <c r="L109" s="29">
        <v>18693.980429963933</v>
      </c>
      <c r="M109" s="29">
        <v>4368.5646695619398</v>
      </c>
      <c r="N109" s="63">
        <v>2.7410044878170199</v>
      </c>
      <c r="O109" s="63">
        <v>14.157699227211401</v>
      </c>
      <c r="P109" s="29">
        <v>3.2965220151415799</v>
      </c>
      <c r="Q109" s="36">
        <v>1</v>
      </c>
      <c r="R109" s="54">
        <v>0</v>
      </c>
    </row>
    <row r="110" spans="1:18" x14ac:dyDescent="0.25">
      <c r="A110" s="60">
        <v>41275</v>
      </c>
      <c r="B110" s="46">
        <v>87.293416532454501</v>
      </c>
      <c r="C110" s="46">
        <v>472.5</v>
      </c>
      <c r="D110" s="46">
        <v>5</v>
      </c>
      <c r="E110" s="23">
        <v>5.36</v>
      </c>
      <c r="F110" s="23">
        <v>9.1199999999999992</v>
      </c>
      <c r="G110" s="46">
        <v>0.233333333333333</v>
      </c>
      <c r="H110" s="23">
        <v>1.47</v>
      </c>
      <c r="I110" s="48">
        <v>6.3</v>
      </c>
      <c r="J110" s="23">
        <v>3.5959130908101198</v>
      </c>
      <c r="K110" s="64">
        <v>3634.6841646029002</v>
      </c>
      <c r="L110" s="29">
        <v>18126.189491968529</v>
      </c>
      <c r="M110" s="29">
        <v>3556.1518902943999</v>
      </c>
      <c r="N110" s="63">
        <v>2.73488877532658</v>
      </c>
      <c r="O110" s="63">
        <v>14.136687283535601</v>
      </c>
      <c r="P110" s="29">
        <v>2.6430529572101999</v>
      </c>
      <c r="Q110" s="36">
        <v>1</v>
      </c>
      <c r="R110" s="54">
        <v>0</v>
      </c>
    </row>
    <row r="111" spans="1:18" x14ac:dyDescent="0.25">
      <c r="A111" s="60">
        <v>41365</v>
      </c>
      <c r="B111" s="46">
        <v>88.633912026344802</v>
      </c>
      <c r="C111" s="46">
        <v>484.38</v>
      </c>
      <c r="D111" s="46">
        <v>5</v>
      </c>
      <c r="E111" s="23">
        <v>4.92</v>
      </c>
      <c r="F111" s="23">
        <v>9.1199999999999992</v>
      </c>
      <c r="G111" s="46">
        <v>3.3333333333333298E-2</v>
      </c>
      <c r="H111" s="23">
        <v>1.27</v>
      </c>
      <c r="I111" s="48">
        <v>6.45</v>
      </c>
      <c r="J111" s="23">
        <v>3.241189633796</v>
      </c>
      <c r="K111" s="64">
        <v>3942.4506847388002</v>
      </c>
      <c r="L111" s="29">
        <v>18988.64953287688</v>
      </c>
      <c r="M111" s="29">
        <v>3496.4992591228001</v>
      </c>
      <c r="N111" s="63">
        <v>2.8038636460810298</v>
      </c>
      <c r="O111" s="63">
        <v>14.2787659860328</v>
      </c>
      <c r="P111" s="29">
        <v>2.5551791334733198</v>
      </c>
      <c r="Q111" s="36">
        <v>1</v>
      </c>
      <c r="R111" s="54">
        <v>0</v>
      </c>
    </row>
    <row r="112" spans="1:18" x14ac:dyDescent="0.25">
      <c r="A112" s="60">
        <v>41456</v>
      </c>
      <c r="B112" s="46">
        <v>91.425537261750705</v>
      </c>
      <c r="C112" s="46">
        <v>507.47</v>
      </c>
      <c r="D112" s="46">
        <v>5</v>
      </c>
      <c r="E112" s="23">
        <v>5.16</v>
      </c>
      <c r="F112" s="23">
        <v>8.84</v>
      </c>
      <c r="G112" s="46">
        <v>0.33333333333333298</v>
      </c>
      <c r="H112" s="23">
        <v>2.13</v>
      </c>
      <c r="I112" s="48">
        <v>5.86</v>
      </c>
      <c r="J112" s="23">
        <v>3.2109634400798299</v>
      </c>
      <c r="K112" s="64">
        <v>3714.5513620471002</v>
      </c>
      <c r="L112" s="29">
        <v>18554.958026279262</v>
      </c>
      <c r="M112" s="29">
        <v>3878.3474068707001</v>
      </c>
      <c r="N112" s="63">
        <v>2.7611292608683899</v>
      </c>
      <c r="O112" s="63">
        <v>14.226581226722301</v>
      </c>
      <c r="P112" s="29">
        <v>2.7952774535134499</v>
      </c>
      <c r="Q112" s="36">
        <v>1</v>
      </c>
      <c r="R112" s="54">
        <v>0</v>
      </c>
    </row>
    <row r="113" spans="1:18" x14ac:dyDescent="0.25">
      <c r="A113" s="60">
        <v>41548</v>
      </c>
      <c r="B113" s="46">
        <v>92.716514007735995</v>
      </c>
      <c r="C113" s="46">
        <v>516</v>
      </c>
      <c r="D113" s="46">
        <v>4.6895161290322598</v>
      </c>
      <c r="E113" s="23">
        <v>4.76</v>
      </c>
      <c r="F113" s="23">
        <v>8.48</v>
      </c>
      <c r="G113" s="46">
        <v>0.36666666666666697</v>
      </c>
      <c r="H113" s="23">
        <v>2.2999999999999998</v>
      </c>
      <c r="I113" s="48">
        <v>5.87</v>
      </c>
      <c r="J113" s="23">
        <v>3.2444419244609701</v>
      </c>
      <c r="K113" s="64">
        <v>4033.9948559725999</v>
      </c>
      <c r="L113" s="29">
        <v>20202.4137716683</v>
      </c>
      <c r="M113" s="29">
        <v>4212.7294782966001</v>
      </c>
      <c r="N113" s="63">
        <v>2.81565480240431</v>
      </c>
      <c r="O113" s="63">
        <v>14.304458416351199</v>
      </c>
      <c r="P113" s="29">
        <v>2.9900585427444102</v>
      </c>
      <c r="Q113" s="36">
        <v>1</v>
      </c>
      <c r="R113" s="54">
        <v>0</v>
      </c>
    </row>
    <row r="114" spans="1:18" x14ac:dyDescent="0.25">
      <c r="A114" s="60">
        <v>41640</v>
      </c>
      <c r="B114" s="46">
        <v>97.564550036871196</v>
      </c>
      <c r="C114" s="46">
        <v>551.48</v>
      </c>
      <c r="D114" s="46">
        <v>4.3373015873015897</v>
      </c>
      <c r="E114" s="23">
        <v>4.24</v>
      </c>
      <c r="F114" s="23">
        <v>8.36</v>
      </c>
      <c r="G114" s="46">
        <v>0.5</v>
      </c>
      <c r="H114" s="23">
        <v>3.17</v>
      </c>
      <c r="I114" s="48">
        <v>6.3</v>
      </c>
      <c r="J114" s="23">
        <v>3.1925474008890502</v>
      </c>
      <c r="K114" s="64">
        <v>3994.9101212842002</v>
      </c>
      <c r="L114" s="29">
        <v>19379.40015216851</v>
      </c>
      <c r="M114" s="29">
        <v>3843.4854293221001</v>
      </c>
      <c r="N114" s="63">
        <v>2.79265022601406</v>
      </c>
      <c r="O114" s="63">
        <v>14.116825459183101</v>
      </c>
      <c r="P114" s="29">
        <v>2.6385936166141102</v>
      </c>
      <c r="Q114" s="36">
        <v>1</v>
      </c>
      <c r="R114" s="54">
        <v>0</v>
      </c>
    </row>
    <row r="115" spans="1:18" x14ac:dyDescent="0.25">
      <c r="A115" s="60">
        <v>41730</v>
      </c>
      <c r="B115" s="46">
        <v>97.396988490407693</v>
      </c>
      <c r="C115" s="46">
        <v>554.35</v>
      </c>
      <c r="D115" s="46">
        <v>4</v>
      </c>
      <c r="E115" s="23">
        <v>3.96</v>
      </c>
      <c r="F115" s="23">
        <v>8.16</v>
      </c>
      <c r="G115" s="46">
        <v>0.33333333333333298</v>
      </c>
      <c r="H115" s="23">
        <v>4.43</v>
      </c>
      <c r="I115" s="48">
        <v>6.33</v>
      </c>
      <c r="J115" s="23">
        <v>3.0785327648250602</v>
      </c>
      <c r="K115" s="64">
        <v>4192.6607014484998</v>
      </c>
      <c r="L115" s="29">
        <v>20126.723980700983</v>
      </c>
      <c r="M115" s="29">
        <v>4104.5082376624996</v>
      </c>
      <c r="N115" s="63">
        <v>2.8232392106774902</v>
      </c>
      <c r="O115" s="63">
        <v>14.163701221887299</v>
      </c>
      <c r="P115" s="29">
        <v>2.7816039477666501</v>
      </c>
      <c r="Q115" s="40">
        <v>0</v>
      </c>
      <c r="R115" s="54">
        <v>0</v>
      </c>
    </row>
    <row r="116" spans="1:18" x14ac:dyDescent="0.25">
      <c r="A116" s="60">
        <v>41821</v>
      </c>
      <c r="B116" s="46">
        <v>99.806644660461203</v>
      </c>
      <c r="C116" s="46">
        <v>576.30999999999995</v>
      </c>
      <c r="D116" s="46">
        <v>3.62903225806452</v>
      </c>
      <c r="E116" s="23">
        <v>3.68</v>
      </c>
      <c r="F116" s="23">
        <v>7.8</v>
      </c>
      <c r="G116" s="46">
        <v>0.43333333333333302</v>
      </c>
      <c r="H116" s="23">
        <v>4.63</v>
      </c>
      <c r="I116" s="48">
        <v>6.73</v>
      </c>
      <c r="J116" s="23">
        <v>3.17174392935982</v>
      </c>
      <c r="K116" s="64">
        <v>4079.6811199295998</v>
      </c>
      <c r="L116" s="29">
        <v>19794.94458416081</v>
      </c>
      <c r="M116" s="29">
        <v>4092.5276334301002</v>
      </c>
      <c r="N116" s="63">
        <v>2.8017676518619701</v>
      </c>
      <c r="O116" s="63">
        <v>14.116865605405399</v>
      </c>
      <c r="P116" s="29">
        <v>2.72951070173885</v>
      </c>
      <c r="Q116" s="36">
        <v>0</v>
      </c>
      <c r="R116" s="54">
        <v>0</v>
      </c>
    </row>
    <row r="117" spans="1:18" x14ac:dyDescent="0.25">
      <c r="A117" s="60">
        <v>41913</v>
      </c>
      <c r="B117" s="46">
        <v>97.760128064954799</v>
      </c>
      <c r="C117" s="46">
        <v>598.17999999999995</v>
      </c>
      <c r="D117" s="46">
        <v>3.04838709677419</v>
      </c>
      <c r="E117" s="23">
        <v>3.52</v>
      </c>
      <c r="F117" s="23">
        <v>7.12</v>
      </c>
      <c r="G117" s="46">
        <v>0.2</v>
      </c>
      <c r="H117" s="23">
        <v>5.27</v>
      </c>
      <c r="I117" s="48">
        <v>6.33</v>
      </c>
      <c r="J117" s="23">
        <v>3.0033082342979802</v>
      </c>
      <c r="K117" s="64">
        <v>4552.5588565182998</v>
      </c>
      <c r="L117" s="29">
        <v>21785.344733837901</v>
      </c>
      <c r="M117" s="29">
        <v>4171.5444950975998</v>
      </c>
      <c r="N117" s="63">
        <v>2.90123430747302</v>
      </c>
      <c r="O117" s="63">
        <v>14.298932759355299</v>
      </c>
      <c r="P117" s="29">
        <v>2.7602011398395399</v>
      </c>
      <c r="Q117" s="36">
        <v>0</v>
      </c>
      <c r="R117" s="54">
        <v>0</v>
      </c>
    </row>
    <row r="118" spans="1:18" x14ac:dyDescent="0.25">
      <c r="A118" s="60">
        <v>42005</v>
      </c>
      <c r="B118" s="46">
        <v>96.930350858019906</v>
      </c>
      <c r="C118" s="46">
        <v>624.41999999999996</v>
      </c>
      <c r="D118" s="46">
        <v>3</v>
      </c>
      <c r="E118" s="23">
        <v>3.32</v>
      </c>
      <c r="F118" s="23">
        <v>5.56</v>
      </c>
      <c r="G118" s="46">
        <v>0.36666666666666697</v>
      </c>
      <c r="H118" s="23">
        <v>4.37</v>
      </c>
      <c r="I118" s="48">
        <v>6.22</v>
      </c>
      <c r="J118" s="23">
        <v>2.6374761861562201</v>
      </c>
      <c r="K118" s="64">
        <v>4572.137962498</v>
      </c>
      <c r="L118" s="29">
        <v>21319.470101999199</v>
      </c>
      <c r="M118" s="29">
        <v>3682.4485436758</v>
      </c>
      <c r="N118" s="63">
        <v>2.9211314831135402</v>
      </c>
      <c r="O118" s="63">
        <v>14.291388046258801</v>
      </c>
      <c r="P118" s="29">
        <v>2.3704941953158101</v>
      </c>
      <c r="Q118" s="36">
        <v>0</v>
      </c>
      <c r="R118" s="54">
        <v>0</v>
      </c>
    </row>
    <row r="119" spans="1:18" x14ac:dyDescent="0.25">
      <c r="A119" s="60">
        <v>42095</v>
      </c>
      <c r="B119" s="46">
        <v>94.017065387270094</v>
      </c>
      <c r="C119" s="46">
        <v>617.76</v>
      </c>
      <c r="D119" s="46">
        <v>3</v>
      </c>
      <c r="E119" s="23">
        <v>3.44</v>
      </c>
      <c r="F119" s="23">
        <v>5.28</v>
      </c>
      <c r="G119" s="46">
        <v>0.43333333333333302</v>
      </c>
      <c r="H119" s="23">
        <v>4.17</v>
      </c>
      <c r="I119" s="48">
        <v>6.59</v>
      </c>
      <c r="J119" s="23">
        <v>2.7461822250446</v>
      </c>
      <c r="K119" s="64">
        <v>4725.9988369345001</v>
      </c>
      <c r="L119" s="29">
        <v>22226.973601980702</v>
      </c>
      <c r="M119" s="29">
        <v>3619.7305995233</v>
      </c>
      <c r="N119" s="63">
        <v>2.9488118190408401</v>
      </c>
      <c r="O119" s="63">
        <v>14.460906836454701</v>
      </c>
      <c r="P119" s="29">
        <v>2.3053473506904498</v>
      </c>
      <c r="Q119" s="36">
        <v>0</v>
      </c>
      <c r="R119" s="54">
        <v>0</v>
      </c>
    </row>
    <row r="120" spans="1:18" x14ac:dyDescent="0.25">
      <c r="A120" s="60">
        <v>42186</v>
      </c>
      <c r="B120" s="46">
        <v>98.990509553600901</v>
      </c>
      <c r="C120" s="46">
        <v>676.25</v>
      </c>
      <c r="D120" s="46">
        <v>3</v>
      </c>
      <c r="E120" s="23">
        <v>3.6</v>
      </c>
      <c r="F120" s="23">
        <v>5.36</v>
      </c>
      <c r="G120" s="46">
        <v>0.53333333333333299</v>
      </c>
      <c r="H120" s="23">
        <v>4.7300000000000004</v>
      </c>
      <c r="I120" s="48">
        <v>6.6</v>
      </c>
      <c r="J120" s="23">
        <v>2.38197859022045</v>
      </c>
      <c r="K120" s="64">
        <v>4558.0666382850004</v>
      </c>
      <c r="L120" s="29">
        <v>21972.906716143498</v>
      </c>
      <c r="M120" s="29">
        <v>3100.1047012229001</v>
      </c>
      <c r="N120" s="63">
        <v>2.89627455361487</v>
      </c>
      <c r="O120" s="63">
        <v>14.467795006730899</v>
      </c>
      <c r="P120" s="29">
        <v>1.89043828619161</v>
      </c>
      <c r="Q120" s="36">
        <v>0</v>
      </c>
      <c r="R120" s="54">
        <v>0</v>
      </c>
    </row>
    <row r="121" spans="1:18" x14ac:dyDescent="0.25">
      <c r="A121" s="60">
        <v>42278</v>
      </c>
      <c r="B121" s="46">
        <v>98.869882264380394</v>
      </c>
      <c r="C121" s="46">
        <v>697.75</v>
      </c>
      <c r="D121" s="46">
        <v>3.2419354838709702</v>
      </c>
      <c r="E121" s="23">
        <v>3.84</v>
      </c>
      <c r="F121" s="23">
        <v>5.72</v>
      </c>
      <c r="G121" s="46">
        <v>0.133333333333333</v>
      </c>
      <c r="H121" s="23">
        <v>4.0999999999999996</v>
      </c>
      <c r="I121" s="48">
        <v>6.16</v>
      </c>
      <c r="J121" s="23">
        <v>2.2165547794006502</v>
      </c>
      <c r="K121" s="64">
        <v>4749.6181774038996</v>
      </c>
      <c r="L121" s="29">
        <v>24071.452321864599</v>
      </c>
      <c r="M121" s="29">
        <v>3283.4589519020001</v>
      </c>
      <c r="N121" s="63">
        <v>2.8949737219676601</v>
      </c>
      <c r="O121" s="63">
        <v>14.6725959147722</v>
      </c>
      <c r="P121" s="29">
        <v>2.01125422854011</v>
      </c>
      <c r="Q121" s="36">
        <v>0</v>
      </c>
      <c r="R121" s="54">
        <v>0</v>
      </c>
    </row>
    <row r="122" spans="1:18" x14ac:dyDescent="0.25">
      <c r="A122" s="60">
        <v>42370</v>
      </c>
      <c r="B122" s="46">
        <v>96.5433741083868</v>
      </c>
      <c r="C122" s="46">
        <v>702.07</v>
      </c>
      <c r="D122" s="46">
        <v>3.5</v>
      </c>
      <c r="E122" s="23">
        <v>3.88</v>
      </c>
      <c r="F122" s="23">
        <v>5.64</v>
      </c>
      <c r="G122" s="46">
        <v>0.4</v>
      </c>
      <c r="H122" s="23">
        <v>4.67</v>
      </c>
      <c r="I122" s="48">
        <v>6.15</v>
      </c>
      <c r="J122" s="23">
        <v>2.1176600441501101</v>
      </c>
      <c r="K122" s="64">
        <v>4745.7964050425999</v>
      </c>
      <c r="L122" s="29">
        <v>23355.0620127808</v>
      </c>
      <c r="M122" s="29">
        <v>3168.3631590509999</v>
      </c>
      <c r="N122" s="63">
        <v>2.8378482926899302</v>
      </c>
      <c r="O122" s="63">
        <v>14.5917211104084</v>
      </c>
      <c r="P122" s="29">
        <v>1.9032786338304799</v>
      </c>
      <c r="Q122" s="36">
        <v>0</v>
      </c>
      <c r="R122" s="54">
        <v>0</v>
      </c>
    </row>
    <row r="123" spans="1:18" x14ac:dyDescent="0.25">
      <c r="A123" s="60">
        <v>42461</v>
      </c>
      <c r="B123" s="46">
        <v>95.576521951996497</v>
      </c>
      <c r="C123" s="46">
        <v>677.69</v>
      </c>
      <c r="D123" s="46">
        <v>3.5</v>
      </c>
      <c r="E123" s="23">
        <v>3.72</v>
      </c>
      <c r="F123" s="23">
        <v>5.4</v>
      </c>
      <c r="G123" s="46">
        <v>0.3</v>
      </c>
      <c r="H123" s="23">
        <v>4.2</v>
      </c>
      <c r="I123" s="48">
        <v>6.88</v>
      </c>
      <c r="J123" s="23">
        <v>2.1455305573195398</v>
      </c>
      <c r="K123" s="64">
        <v>4723.0842880710998</v>
      </c>
      <c r="L123" s="29">
        <v>23948.7371351361</v>
      </c>
      <c r="M123" s="29">
        <v>3103.3118482631999</v>
      </c>
      <c r="N123" s="63">
        <v>2.7805863093615599</v>
      </c>
      <c r="O123" s="63">
        <v>14.695985110265401</v>
      </c>
      <c r="P123" s="29">
        <v>1.8148017297135901</v>
      </c>
      <c r="Q123" s="36">
        <v>0</v>
      </c>
      <c r="R123" s="54">
        <v>0</v>
      </c>
    </row>
    <row r="124" spans="1:18" x14ac:dyDescent="0.25">
      <c r="A124" s="60">
        <v>42552</v>
      </c>
      <c r="B124" s="46">
        <v>93.297388907374994</v>
      </c>
      <c r="C124" s="46">
        <v>661.65</v>
      </c>
      <c r="D124" s="46">
        <v>3.5</v>
      </c>
      <c r="E124" s="23">
        <v>3.72</v>
      </c>
      <c r="F124" s="23">
        <v>5.52</v>
      </c>
      <c r="G124" s="46">
        <v>0.133333333333333</v>
      </c>
      <c r="H124" s="23">
        <v>3.5</v>
      </c>
      <c r="I124" s="48">
        <v>7.12</v>
      </c>
      <c r="J124" s="23">
        <v>2.1653466993256498</v>
      </c>
      <c r="K124" s="64">
        <v>4442.8844946810996</v>
      </c>
      <c r="L124" s="29">
        <v>23685.920872955798</v>
      </c>
      <c r="M124" s="29">
        <v>3328.4204134756001</v>
      </c>
      <c r="N124" s="63">
        <v>2.6771498303730201</v>
      </c>
      <c r="O124" s="63">
        <v>14.623520025145201</v>
      </c>
      <c r="P124" s="29">
        <v>1.9291335386797099</v>
      </c>
      <c r="Q124" s="36">
        <v>0</v>
      </c>
      <c r="R124" s="54">
        <v>0</v>
      </c>
    </row>
    <row r="125" spans="1:18" x14ac:dyDescent="0.25">
      <c r="A125" s="60">
        <v>42644</v>
      </c>
      <c r="B125" s="46">
        <v>92.055555067855096</v>
      </c>
      <c r="C125" s="46">
        <v>665.8</v>
      </c>
      <c r="D125" s="46">
        <v>3.5</v>
      </c>
      <c r="E125" s="23">
        <v>3.68</v>
      </c>
      <c r="F125" s="23">
        <v>5.24</v>
      </c>
      <c r="G125" s="46">
        <v>3.3333333333333298E-2</v>
      </c>
      <c r="H125" s="23">
        <v>2.8</v>
      </c>
      <c r="I125" s="48">
        <v>6.43</v>
      </c>
      <c r="J125" s="23">
        <v>2.39524025522392</v>
      </c>
      <c r="K125" s="64">
        <v>4696.2496147162001</v>
      </c>
      <c r="L125" s="29">
        <v>25346.701964129003</v>
      </c>
      <c r="M125" s="29">
        <v>4052.2277850423002</v>
      </c>
      <c r="N125" s="63">
        <v>2.6801743972254699</v>
      </c>
      <c r="O125" s="63">
        <v>14.690650746811601</v>
      </c>
      <c r="P125" s="29">
        <v>2.4054778309931701</v>
      </c>
      <c r="Q125" s="36">
        <v>0</v>
      </c>
      <c r="R125" s="54">
        <v>0</v>
      </c>
    </row>
    <row r="126" spans="1:18" x14ac:dyDescent="0.25">
      <c r="A126" s="60">
        <v>42736</v>
      </c>
      <c r="B126" s="46">
        <v>91.389197208910005</v>
      </c>
      <c r="C126" s="46">
        <v>655.58</v>
      </c>
      <c r="D126" s="46">
        <v>3.2578125</v>
      </c>
      <c r="E126" s="23">
        <v>3.36</v>
      </c>
      <c r="F126" s="23">
        <v>4.88</v>
      </c>
      <c r="G126" s="46">
        <v>0.36666666666666697</v>
      </c>
      <c r="H126" s="23">
        <v>2.73</v>
      </c>
      <c r="I126" s="48">
        <v>6.73</v>
      </c>
      <c r="J126" s="23">
        <v>2.6460582418579301</v>
      </c>
      <c r="K126" s="64">
        <v>4628.9681136468998</v>
      </c>
      <c r="L126" s="29">
        <v>24185.849724163498</v>
      </c>
      <c r="M126" s="29">
        <v>3350.1889306052999</v>
      </c>
      <c r="N126" s="63">
        <v>2.6248377948052899</v>
      </c>
      <c r="O126" s="63">
        <v>14.457487655885799</v>
      </c>
      <c r="P126" s="29">
        <v>1.77458939342348</v>
      </c>
      <c r="Q126" s="36">
        <v>0</v>
      </c>
      <c r="R126" s="54">
        <v>0</v>
      </c>
    </row>
    <row r="127" spans="1:18" x14ac:dyDescent="0.25">
      <c r="A127" s="60">
        <v>42826</v>
      </c>
      <c r="B127" s="46">
        <v>93.327247294415699</v>
      </c>
      <c r="C127" s="46">
        <v>664.68</v>
      </c>
      <c r="D127" s="46">
        <v>2.6639344262295102</v>
      </c>
      <c r="E127" s="23">
        <v>2.88</v>
      </c>
      <c r="F127" s="23">
        <v>4.4000000000000004</v>
      </c>
      <c r="G127" s="46">
        <v>-3.3333333333333298E-2</v>
      </c>
      <c r="H127" s="23">
        <v>2.33</v>
      </c>
      <c r="I127" s="48">
        <v>7.24</v>
      </c>
      <c r="J127" s="23">
        <v>2.5686670295442799</v>
      </c>
      <c r="K127" s="64">
        <v>4739.5388309163</v>
      </c>
      <c r="L127" s="29">
        <v>24974.287130653298</v>
      </c>
      <c r="M127" s="29">
        <v>4131.4407605918996</v>
      </c>
      <c r="N127" s="63">
        <v>2.6156195294988498</v>
      </c>
      <c r="O127" s="63">
        <v>14.513630860234301</v>
      </c>
      <c r="P127" s="29">
        <v>2.2863069225897998</v>
      </c>
      <c r="Q127" s="36">
        <v>0</v>
      </c>
      <c r="R127" s="54">
        <v>0</v>
      </c>
    </row>
    <row r="128" spans="1:18" x14ac:dyDescent="0.25">
      <c r="A128" s="60">
        <v>42917</v>
      </c>
      <c r="B128" s="46">
        <v>92.0674882907918</v>
      </c>
      <c r="C128" s="46">
        <v>643.23</v>
      </c>
      <c r="D128" s="46">
        <v>2.5</v>
      </c>
      <c r="E128" s="23">
        <v>2.68</v>
      </c>
      <c r="F128" s="23">
        <v>4.28</v>
      </c>
      <c r="G128" s="46">
        <v>6.6666666666666693E-2</v>
      </c>
      <c r="H128" s="23">
        <v>1.7</v>
      </c>
      <c r="I128" s="48">
        <v>7.04</v>
      </c>
      <c r="J128" s="23">
        <v>2.87882457891076</v>
      </c>
      <c r="K128" s="64">
        <v>4578.0602952585004</v>
      </c>
      <c r="L128" s="29">
        <v>24884.5931901527</v>
      </c>
      <c r="M128" s="29">
        <v>4668.8675405393997</v>
      </c>
      <c r="N128" s="63">
        <v>2.5657100066341698</v>
      </c>
      <c r="O128" s="63">
        <v>14.4298916153175</v>
      </c>
      <c r="P128" s="29">
        <v>2.62210760770347</v>
      </c>
      <c r="Q128" s="36">
        <v>0</v>
      </c>
      <c r="R128" s="54">
        <v>0</v>
      </c>
    </row>
    <row r="129" spans="1:18" x14ac:dyDescent="0.25">
      <c r="A129" s="60">
        <v>43009</v>
      </c>
      <c r="B129" s="46">
        <v>90.937886275095494</v>
      </c>
      <c r="C129" s="46">
        <v>633.36</v>
      </c>
      <c r="D129" s="46">
        <v>2.5</v>
      </c>
      <c r="E129" s="23">
        <v>2.68</v>
      </c>
      <c r="F129" s="23">
        <v>4.12</v>
      </c>
      <c r="G129" s="46">
        <v>0.266666666666667</v>
      </c>
      <c r="H129" s="23">
        <v>2.0299999999999998</v>
      </c>
      <c r="I129" s="48">
        <v>6.73</v>
      </c>
      <c r="J129" s="23">
        <v>3.08810668602014</v>
      </c>
      <c r="K129" s="64">
        <v>4740.7633081073</v>
      </c>
      <c r="L129" s="29">
        <v>26691.672603788698</v>
      </c>
      <c r="M129" s="29">
        <v>5230.2673502953003</v>
      </c>
      <c r="N129" s="63">
        <v>2.5901534247953499</v>
      </c>
      <c r="O129" s="63">
        <v>14.5400802460279</v>
      </c>
      <c r="P129" s="29">
        <v>2.9864351174306099</v>
      </c>
      <c r="Q129" s="36">
        <v>0</v>
      </c>
      <c r="R129" s="54">
        <v>0</v>
      </c>
    </row>
    <row r="130" spans="1:18" x14ac:dyDescent="0.25">
      <c r="A130" s="60">
        <v>43101</v>
      </c>
      <c r="B130" s="46">
        <v>88.525552552165294</v>
      </c>
      <c r="C130" s="46">
        <v>602.08000000000004</v>
      </c>
      <c r="D130" s="46">
        <v>2.5</v>
      </c>
      <c r="E130" s="23">
        <v>2.68</v>
      </c>
      <c r="F130" s="23">
        <v>4.16</v>
      </c>
      <c r="G130" s="46">
        <v>0.233333333333333</v>
      </c>
      <c r="H130" s="23">
        <v>2</v>
      </c>
      <c r="I130" s="48">
        <v>7.07</v>
      </c>
      <c r="J130" s="23">
        <v>3.1567117239710898</v>
      </c>
      <c r="K130" s="64">
        <v>4889.8113572337998</v>
      </c>
      <c r="L130" s="29">
        <v>26164.165981189199</v>
      </c>
      <c r="M130" s="29">
        <v>4406.6589655063999</v>
      </c>
      <c r="N130" s="63">
        <v>2.6237633985953002</v>
      </c>
      <c r="O130" s="63">
        <v>14.4470299310805</v>
      </c>
      <c r="P130" s="29">
        <v>2.3036383838008101</v>
      </c>
      <c r="Q130" s="36">
        <v>0</v>
      </c>
      <c r="R130" s="54">
        <v>0</v>
      </c>
    </row>
    <row r="131" spans="1:18" x14ac:dyDescent="0.25">
      <c r="A131" s="60">
        <v>43191</v>
      </c>
      <c r="B131" s="46">
        <v>89.714648042540006</v>
      </c>
      <c r="C131" s="46">
        <v>620.94000000000005</v>
      </c>
      <c r="D131" s="46">
        <v>2.5</v>
      </c>
      <c r="E131" s="23">
        <v>2.56</v>
      </c>
      <c r="F131" s="23">
        <v>4</v>
      </c>
      <c r="G131" s="46">
        <v>0.233333333333333</v>
      </c>
      <c r="H131" s="23">
        <v>2.13</v>
      </c>
      <c r="I131" s="48">
        <v>7.3</v>
      </c>
      <c r="J131" s="23">
        <v>3.1169826725936698</v>
      </c>
      <c r="K131" s="64">
        <v>5281.4592254549998</v>
      </c>
      <c r="L131" s="29">
        <v>27043.484059316703</v>
      </c>
      <c r="M131" s="29">
        <v>4277.0125901423999</v>
      </c>
      <c r="N131" s="63">
        <v>2.6951436704549798</v>
      </c>
      <c r="O131" s="63">
        <v>14.5976367550372</v>
      </c>
      <c r="P131" s="29">
        <v>2.1736807153059701</v>
      </c>
      <c r="Q131" s="34">
        <v>1</v>
      </c>
      <c r="R131" s="54">
        <v>0</v>
      </c>
    </row>
    <row r="132" spans="1:18" x14ac:dyDescent="0.25">
      <c r="A132" s="60">
        <v>43282</v>
      </c>
      <c r="B132" s="46">
        <v>92.021779681124698</v>
      </c>
      <c r="C132" s="46">
        <v>662.05</v>
      </c>
      <c r="D132" s="46">
        <v>2.5</v>
      </c>
      <c r="E132" s="23">
        <v>2.64</v>
      </c>
      <c r="F132" s="23">
        <v>3.96</v>
      </c>
      <c r="G132" s="46">
        <v>0.3</v>
      </c>
      <c r="H132" s="23">
        <v>2.8</v>
      </c>
      <c r="I132" s="48">
        <v>7.68</v>
      </c>
      <c r="J132" s="23">
        <v>2.7681438809761398</v>
      </c>
      <c r="K132" s="64">
        <v>4796.8329194710996</v>
      </c>
      <c r="L132" s="29">
        <v>26268.495691785902</v>
      </c>
      <c r="M132" s="29">
        <v>4422.8029133146001</v>
      </c>
      <c r="N132" s="63">
        <v>2.5884047533397001</v>
      </c>
      <c r="O132" s="63">
        <v>14.5411986245898</v>
      </c>
      <c r="P132" s="29">
        <v>2.2770495521980898</v>
      </c>
      <c r="Q132" s="36">
        <v>1</v>
      </c>
      <c r="R132" s="54">
        <v>0</v>
      </c>
    </row>
    <row r="133" spans="1:18" x14ac:dyDescent="0.25">
      <c r="A133" s="60">
        <v>43374</v>
      </c>
      <c r="B133" s="46">
        <v>92.744165518944499</v>
      </c>
      <c r="C133" s="46">
        <v>678.7</v>
      </c>
      <c r="D133" s="46">
        <v>2.69758064516129</v>
      </c>
      <c r="E133" s="23">
        <v>2.8</v>
      </c>
      <c r="F133" s="23">
        <v>4.28</v>
      </c>
      <c r="G133" s="46">
        <v>0.1</v>
      </c>
      <c r="H133" s="23">
        <v>2.77</v>
      </c>
      <c r="I133" s="48">
        <v>7.29</v>
      </c>
      <c r="J133" s="23">
        <v>2.7976503674135902</v>
      </c>
      <c r="K133" s="64">
        <v>5146.7968102680998</v>
      </c>
      <c r="L133" s="29">
        <v>28185.230560427801</v>
      </c>
      <c r="M133" s="29">
        <v>5005.4195383470997</v>
      </c>
      <c r="N133" s="63">
        <v>2.633662132684</v>
      </c>
      <c r="O133" s="63">
        <v>14.745064728655599</v>
      </c>
      <c r="P133" s="29">
        <v>2.7369537039165999</v>
      </c>
      <c r="Q133" s="36">
        <v>1</v>
      </c>
      <c r="R133" s="54">
        <v>0</v>
      </c>
    </row>
    <row r="134" spans="1:18" x14ac:dyDescent="0.25">
      <c r="A134" s="60">
        <v>43466</v>
      </c>
      <c r="B134" s="46">
        <v>92.062650497454996</v>
      </c>
      <c r="C134" s="46">
        <v>667.34</v>
      </c>
      <c r="D134" s="46">
        <v>2.9166666666666701</v>
      </c>
      <c r="E134" s="23">
        <v>2.84</v>
      </c>
      <c r="F134" s="23">
        <v>4.4800000000000004</v>
      </c>
      <c r="G134" s="46">
        <v>0.2</v>
      </c>
      <c r="H134" s="23">
        <v>1.83</v>
      </c>
      <c r="I134" s="48">
        <v>7.13</v>
      </c>
      <c r="J134" s="23">
        <v>2.82156097855998</v>
      </c>
      <c r="K134" s="64">
        <v>5116.9175460337001</v>
      </c>
      <c r="L134" s="29">
        <v>27213.271918932198</v>
      </c>
      <c r="M134" s="29">
        <v>4061.6609110413001</v>
      </c>
      <c r="N134" s="63">
        <v>2.5965879083570802</v>
      </c>
      <c r="O134" s="63">
        <v>14.669348052444001</v>
      </c>
      <c r="P134" s="29">
        <v>2.0546366136561498</v>
      </c>
      <c r="Q134" s="36">
        <v>1</v>
      </c>
      <c r="R134" s="54">
        <v>0</v>
      </c>
    </row>
    <row r="135" spans="1:18" x14ac:dyDescent="0.25">
      <c r="A135" s="60">
        <v>43556</v>
      </c>
      <c r="B135" s="46">
        <v>93.176343388511199</v>
      </c>
      <c r="C135" s="46">
        <v>683.8</v>
      </c>
      <c r="D135" s="46">
        <v>2.87903225806452</v>
      </c>
      <c r="E135" s="23">
        <v>2.84</v>
      </c>
      <c r="F135" s="23">
        <v>4.28</v>
      </c>
      <c r="G135" s="46">
        <v>0.3</v>
      </c>
      <c r="H135" s="23">
        <v>2.2000000000000002</v>
      </c>
      <c r="I135" s="48">
        <v>7.19</v>
      </c>
      <c r="J135" s="23">
        <v>2.7732680153618201</v>
      </c>
      <c r="K135" s="64">
        <v>5162.2852978584997</v>
      </c>
      <c r="L135" s="29">
        <v>28218.882958459297</v>
      </c>
      <c r="M135" s="29">
        <v>4177.6761847346997</v>
      </c>
      <c r="N135" s="63">
        <v>2.5788701581042401</v>
      </c>
      <c r="O135" s="63">
        <v>14.818027914505</v>
      </c>
      <c r="P135" s="29">
        <v>2.1225626034564602</v>
      </c>
      <c r="Q135" s="36">
        <v>1</v>
      </c>
      <c r="R135" s="54">
        <v>0</v>
      </c>
    </row>
    <row r="136" spans="1:18" x14ac:dyDescent="0.25">
      <c r="A136" s="60">
        <v>43647</v>
      </c>
      <c r="B136" s="46">
        <v>94.556751192599904</v>
      </c>
      <c r="C136" s="46">
        <v>705.13</v>
      </c>
      <c r="D136" s="46">
        <v>2.3688524590163902</v>
      </c>
      <c r="E136" s="23">
        <v>2.3199999999999998</v>
      </c>
      <c r="F136" s="23">
        <v>3.77</v>
      </c>
      <c r="G136" s="46">
        <v>0.133333333333333</v>
      </c>
      <c r="H136" s="23">
        <v>2.2000000000000002</v>
      </c>
      <c r="I136" s="48">
        <v>7.49</v>
      </c>
      <c r="J136" s="23">
        <v>2.629851220176</v>
      </c>
      <c r="K136" s="64">
        <v>4720.5287433993999</v>
      </c>
      <c r="L136" s="29">
        <v>27662.195292398701</v>
      </c>
      <c r="M136" s="102">
        <v>4576.1654957104001</v>
      </c>
      <c r="N136" s="63">
        <v>2.47199795305343</v>
      </c>
      <c r="O136" s="63">
        <v>14.668892584245199</v>
      </c>
      <c r="P136" s="29">
        <v>2.34732175834566</v>
      </c>
      <c r="Q136" s="36">
        <v>1</v>
      </c>
      <c r="R136" s="54">
        <v>0</v>
      </c>
    </row>
    <row r="137" spans="1:18" x14ac:dyDescent="0.25">
      <c r="A137" s="60">
        <v>43739</v>
      </c>
      <c r="B137" s="46">
        <v>100.346819724881</v>
      </c>
      <c r="C137" s="46">
        <v>754.86</v>
      </c>
      <c r="D137" s="46">
        <v>1.8174603174603201</v>
      </c>
      <c r="E137" s="23">
        <v>2.02</v>
      </c>
      <c r="F137" s="23">
        <v>3.8</v>
      </c>
      <c r="G137" s="46">
        <v>0.33333333333333298</v>
      </c>
      <c r="H137" s="23">
        <v>2.73</v>
      </c>
      <c r="I137" s="48">
        <v>7.05</v>
      </c>
      <c r="J137" s="23">
        <v>2.6709319906861402</v>
      </c>
      <c r="K137" s="64">
        <v>4912.5654147170999</v>
      </c>
      <c r="L137" s="29">
        <v>28495.388223632002</v>
      </c>
      <c r="M137" s="102">
        <v>5058.4090620241996</v>
      </c>
      <c r="N137" s="63">
        <v>2.4922550860658101</v>
      </c>
      <c r="O137" s="63">
        <v>14.6201211943724</v>
      </c>
      <c r="P137" s="29">
        <v>2.5772064884846002</v>
      </c>
      <c r="Q137" s="36">
        <v>1</v>
      </c>
      <c r="R137" s="53">
        <v>1</v>
      </c>
    </row>
    <row r="138" spans="1:18" x14ac:dyDescent="0.25">
      <c r="A138" s="60">
        <v>43831</v>
      </c>
      <c r="B138" s="46">
        <v>105.230280676703</v>
      </c>
      <c r="C138" s="46">
        <v>803</v>
      </c>
      <c r="D138" s="46">
        <v>1.62109375</v>
      </c>
      <c r="E138" s="23">
        <v>1.83</v>
      </c>
      <c r="F138" s="23">
        <v>3.22</v>
      </c>
      <c r="G138" s="46">
        <v>0.43333333333333302</v>
      </c>
      <c r="H138" s="23">
        <v>3.7</v>
      </c>
      <c r="I138" s="48">
        <v>7.82</v>
      </c>
      <c r="J138" s="23">
        <v>2.5574299192597301</v>
      </c>
      <c r="K138" s="64">
        <v>5140.7192446749996</v>
      </c>
      <c r="L138" s="29">
        <v>28037.735130550696</v>
      </c>
      <c r="M138" s="80">
        <f>TREND(M123:M137,$J123:$J137,$J138,0)</f>
        <v>4013.7965640063539</v>
      </c>
      <c r="N138" s="63">
        <v>2.5243184909876102</v>
      </c>
      <c r="O138" s="63">
        <v>14.328743682160599</v>
      </c>
      <c r="P138" s="80">
        <v>2.1614906282529001</v>
      </c>
      <c r="Q138" s="36">
        <v>1</v>
      </c>
      <c r="R138" s="53">
        <v>1</v>
      </c>
    </row>
    <row r="139" spans="1:18" x14ac:dyDescent="0.25">
      <c r="A139" s="60">
        <v>43922</v>
      </c>
      <c r="B139" s="46">
        <v>102.78108807464599</v>
      </c>
      <c r="C139" s="46">
        <v>823.01</v>
      </c>
      <c r="D139" s="46">
        <v>0.5</v>
      </c>
      <c r="E139" s="23">
        <v>0.65</v>
      </c>
      <c r="F139" s="23">
        <v>3.32</v>
      </c>
      <c r="G139" s="46">
        <v>-6.6666666666666693E-2</v>
      </c>
      <c r="H139" s="23">
        <v>2.93</v>
      </c>
      <c r="I139" s="48">
        <v>10.82</v>
      </c>
      <c r="J139" s="23">
        <v>2.4228824578910801</v>
      </c>
      <c r="K139" s="64">
        <v>4899.8970403937001</v>
      </c>
      <c r="L139" s="29">
        <v>24966.515769946371</v>
      </c>
      <c r="M139" s="80">
        <f t="shared" ref="M139:M141" si="0">TREND(M124:M138,$J124:$J138,$J139,0)</f>
        <v>3814.7468534878708</v>
      </c>
      <c r="N139" s="63">
        <v>2.4688816767633002</v>
      </c>
      <c r="O139" s="63">
        <v>14.0162721605715</v>
      </c>
      <c r="P139" s="80">
        <v>2.85579231007639</v>
      </c>
      <c r="Q139" s="36">
        <v>1</v>
      </c>
      <c r="R139" s="53">
        <v>1</v>
      </c>
    </row>
    <row r="140" spans="1:18" x14ac:dyDescent="0.25">
      <c r="A140" s="60">
        <v>44013</v>
      </c>
      <c r="B140" s="46">
        <v>100.848167481313</v>
      </c>
      <c r="C140" s="46">
        <v>780.99</v>
      </c>
      <c r="D140" s="46">
        <v>0.5</v>
      </c>
      <c r="E140" s="23">
        <v>0.49</v>
      </c>
      <c r="F140" s="23">
        <v>3.1</v>
      </c>
      <c r="G140" s="46">
        <v>0.266666666666667</v>
      </c>
      <c r="H140" s="23">
        <v>2.67</v>
      </c>
      <c r="I140" s="48">
        <v>12.79</v>
      </c>
      <c r="J140" s="23">
        <v>2.9578865402643002</v>
      </c>
      <c r="K140" s="64">
        <v>4773.9030623466997</v>
      </c>
      <c r="L140" s="29">
        <v>26234.208281189902</v>
      </c>
      <c r="M140" s="80">
        <f t="shared" si="0"/>
        <v>4661.6172641379153</v>
      </c>
      <c r="N140" s="63">
        <v>2.4385911103559899</v>
      </c>
      <c r="O140" s="63">
        <v>13.9228297011959</v>
      </c>
      <c r="P140" s="80">
        <v>3.4384592474746198</v>
      </c>
      <c r="Q140" s="36">
        <v>1</v>
      </c>
      <c r="R140" s="53">
        <v>1</v>
      </c>
    </row>
    <row r="141" spans="1:18" ht="15.75" thickBot="1" x14ac:dyDescent="0.3">
      <c r="A141" s="65">
        <v>44105</v>
      </c>
      <c r="B141" s="66">
        <v>100.865296333157</v>
      </c>
      <c r="C141" s="66">
        <v>762.4</v>
      </c>
      <c r="D141" s="66">
        <v>0.5</v>
      </c>
      <c r="E141" s="55">
        <v>0.45</v>
      </c>
      <c r="F141" s="55">
        <v>2.82</v>
      </c>
      <c r="G141" s="66">
        <v>0.3</v>
      </c>
      <c r="H141" s="55">
        <v>2.9</v>
      </c>
      <c r="I141" s="67">
        <v>10.87</v>
      </c>
      <c r="J141" s="55">
        <v>3.2540203816263</v>
      </c>
      <c r="K141" s="68">
        <v>5095.0981554748996</v>
      </c>
      <c r="L141" s="56">
        <v>30207.094244189298</v>
      </c>
      <c r="M141" s="103">
        <f t="shared" si="0"/>
        <v>5109.9192736873565</v>
      </c>
      <c r="N141" s="69">
        <v>2.4975766336910401</v>
      </c>
      <c r="O141" s="69">
        <v>14.2111012258035</v>
      </c>
      <c r="P141" s="80">
        <v>4.0097065253844999</v>
      </c>
      <c r="Q141" s="58">
        <v>1</v>
      </c>
      <c r="R141" s="5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1"/>
  <sheetViews>
    <sheetView tabSelected="1" zoomScale="87" zoomScaleNormal="87" workbookViewId="0">
      <selection activeCell="V19" sqref="V19"/>
    </sheetView>
  </sheetViews>
  <sheetFormatPr baseColWidth="10" defaultRowHeight="15" x14ac:dyDescent="0.25"/>
  <cols>
    <col min="9" max="9" width="15.42578125" customWidth="1"/>
    <col min="10" max="12" width="12.42578125" customWidth="1"/>
  </cols>
  <sheetData>
    <row r="1" spans="1:17" ht="24" x14ac:dyDescent="0.25">
      <c r="A1" s="18" t="s">
        <v>6</v>
      </c>
      <c r="B1" s="18" t="s">
        <v>7</v>
      </c>
      <c r="C1" s="18" t="s">
        <v>8</v>
      </c>
      <c r="D1" s="18" t="s">
        <v>9</v>
      </c>
      <c r="E1" s="18" t="s">
        <v>10</v>
      </c>
      <c r="F1" s="18" t="s">
        <v>27</v>
      </c>
      <c r="G1" s="18" t="s">
        <v>35</v>
      </c>
      <c r="H1" s="31" t="s">
        <v>34</v>
      </c>
      <c r="I1" s="18" t="s">
        <v>11</v>
      </c>
      <c r="J1" s="18" t="s">
        <v>43</v>
      </c>
      <c r="K1" s="18" t="s">
        <v>44</v>
      </c>
      <c r="L1" s="18" t="s">
        <v>45</v>
      </c>
      <c r="M1" s="18" t="s">
        <v>36</v>
      </c>
      <c r="N1" s="18" t="s">
        <v>37</v>
      </c>
      <c r="O1" s="18" t="s">
        <v>38</v>
      </c>
      <c r="P1" s="18" t="s">
        <v>15</v>
      </c>
      <c r="Q1" s="19" t="s">
        <v>17</v>
      </c>
    </row>
    <row r="2" spans="1:17" x14ac:dyDescent="0.25">
      <c r="A2" s="46">
        <v>99.905171929999995</v>
      </c>
      <c r="B2" s="46">
        <v>186.85</v>
      </c>
      <c r="C2" s="61">
        <v>4.5737028350296489</v>
      </c>
      <c r="D2" s="23">
        <v>20.239999999999998</v>
      </c>
      <c r="E2" s="23">
        <v>27.6</v>
      </c>
      <c r="F2" s="46">
        <v>1.7</v>
      </c>
      <c r="G2" s="23">
        <v>24.43</v>
      </c>
      <c r="H2" s="48">
        <v>13.45</v>
      </c>
      <c r="I2" s="23">
        <v>0.64500000000000002</v>
      </c>
      <c r="J2" s="62">
        <v>684.21273438043261</v>
      </c>
      <c r="K2" s="26">
        <v>1827.141112330776</v>
      </c>
      <c r="L2" s="26">
        <v>263.45571593875911</v>
      </c>
      <c r="M2" s="26">
        <v>4.4816076198288899</v>
      </c>
      <c r="N2" s="26">
        <v>12.9253160705818</v>
      </c>
      <c r="O2" s="26">
        <v>2.4792725545910699</v>
      </c>
      <c r="P2" s="36">
        <v>1</v>
      </c>
      <c r="Q2" s="54">
        <v>0</v>
      </c>
    </row>
    <row r="3" spans="1:17" x14ac:dyDescent="0.25">
      <c r="A3" s="46">
        <v>98.161851126666704</v>
      </c>
      <c r="B3" s="46">
        <v>188.67</v>
      </c>
      <c r="C3" s="61">
        <v>3.7240426245695954</v>
      </c>
      <c r="D3" s="23">
        <v>16.48</v>
      </c>
      <c r="E3" s="23">
        <v>22.68</v>
      </c>
      <c r="F3" s="46">
        <v>1.13333333333333</v>
      </c>
      <c r="G3" s="23">
        <v>19.899999999999999</v>
      </c>
      <c r="H3" s="48">
        <v>12.59</v>
      </c>
      <c r="I3" s="23">
        <v>0.64433333333333298</v>
      </c>
      <c r="J3" s="62">
        <v>779.0746873174221</v>
      </c>
      <c r="K3" s="26">
        <v>1984.4818173590468</v>
      </c>
      <c r="L3" s="26">
        <v>280.93211148706115</v>
      </c>
      <c r="M3" s="26">
        <v>4.4874194249101302</v>
      </c>
      <c r="N3" s="26">
        <v>12.9213866708716</v>
      </c>
      <c r="O3" s="26">
        <v>2.50050344769349</v>
      </c>
      <c r="P3" s="36">
        <v>1</v>
      </c>
      <c r="Q3" s="54">
        <v>0</v>
      </c>
    </row>
    <row r="4" spans="1:17" x14ac:dyDescent="0.25">
      <c r="A4" s="46">
        <v>101.01772131</v>
      </c>
      <c r="B4" s="46">
        <v>194.12</v>
      </c>
      <c r="C4" s="61">
        <v>3.1636284432023265</v>
      </c>
      <c r="D4" s="23">
        <v>14</v>
      </c>
      <c r="E4" s="23">
        <v>20</v>
      </c>
      <c r="F4" s="46">
        <v>1.0333333333333301</v>
      </c>
      <c r="G4" s="23">
        <v>17.13</v>
      </c>
      <c r="H4" s="48">
        <v>12.25</v>
      </c>
      <c r="I4" s="23">
        <v>0.60333333333333306</v>
      </c>
      <c r="J4" s="62">
        <v>786.40055466661499</v>
      </c>
      <c r="K4" s="26">
        <v>1970.4408959657064</v>
      </c>
      <c r="L4" s="26">
        <v>273.79561231880257</v>
      </c>
      <c r="M4" s="26">
        <v>4.4638488852317302</v>
      </c>
      <c r="N4" s="26">
        <v>12.9126780620406</v>
      </c>
      <c r="O4" s="26">
        <v>2.5108332301207201</v>
      </c>
      <c r="P4" s="36">
        <v>1</v>
      </c>
      <c r="Q4" s="54">
        <v>0</v>
      </c>
    </row>
    <row r="5" spans="1:17" x14ac:dyDescent="0.25">
      <c r="A5" s="46">
        <v>101.018123033333</v>
      </c>
      <c r="B5" s="46">
        <v>201.69</v>
      </c>
      <c r="C5" s="61">
        <v>4.3567683132100612</v>
      </c>
      <c r="D5" s="23">
        <v>19.28</v>
      </c>
      <c r="E5" s="23">
        <v>23.96</v>
      </c>
      <c r="F5" s="46">
        <v>1.4666666666666699</v>
      </c>
      <c r="G5" s="23">
        <v>17.27</v>
      </c>
      <c r="H5" s="48">
        <v>11.21</v>
      </c>
      <c r="I5" s="23">
        <v>0.59666666666666701</v>
      </c>
      <c r="J5" s="62">
        <v>830.35110709074672</v>
      </c>
      <c r="K5" s="26">
        <v>2110.4125064367627</v>
      </c>
      <c r="L5" s="26">
        <v>276.57524297409469</v>
      </c>
      <c r="M5" s="26">
        <v>4.4348531266619498</v>
      </c>
      <c r="N5" s="26">
        <v>12.8992045593778</v>
      </c>
      <c r="O5" s="26">
        <v>2.5366222120604198</v>
      </c>
      <c r="P5" s="36">
        <v>1</v>
      </c>
      <c r="Q5" s="54">
        <v>0</v>
      </c>
    </row>
    <row r="6" spans="1:17" x14ac:dyDescent="0.25">
      <c r="A6" s="46">
        <v>101.77643853333301</v>
      </c>
      <c r="B6" s="46">
        <v>206.15</v>
      </c>
      <c r="C6" s="51">
        <v>3.54</v>
      </c>
      <c r="D6" s="23">
        <v>22.88</v>
      </c>
      <c r="E6" s="23">
        <v>28.32</v>
      </c>
      <c r="F6" s="46">
        <v>1.7666666666666699</v>
      </c>
      <c r="G6" s="23">
        <v>17.27</v>
      </c>
      <c r="H6" s="48">
        <v>10.32</v>
      </c>
      <c r="I6" s="23">
        <v>0.63333333333333297</v>
      </c>
      <c r="J6" s="62">
        <v>756.31164412550959</v>
      </c>
      <c r="K6" s="26">
        <v>2036.8610763450461</v>
      </c>
      <c r="L6" s="26">
        <v>262.59476117688149</v>
      </c>
      <c r="M6" s="26">
        <v>4.3705988627260499</v>
      </c>
      <c r="N6" s="26">
        <v>12.8809314589314</v>
      </c>
      <c r="O6" s="26">
        <v>2.5575050912660302</v>
      </c>
      <c r="P6" s="36">
        <v>1</v>
      </c>
      <c r="Q6" s="54">
        <v>0</v>
      </c>
    </row>
    <row r="7" spans="1:17" x14ac:dyDescent="0.25">
      <c r="A7" s="46">
        <v>103.669256733333</v>
      </c>
      <c r="B7" s="46">
        <v>214.1</v>
      </c>
      <c r="C7" s="51">
        <v>3.8</v>
      </c>
      <c r="D7" s="23">
        <v>23.12</v>
      </c>
      <c r="E7" s="23">
        <v>29.52</v>
      </c>
      <c r="F7" s="46">
        <v>1.5333333333333301</v>
      </c>
      <c r="G7" s="23">
        <v>19.170000000000002</v>
      </c>
      <c r="H7" s="48">
        <v>11.34</v>
      </c>
      <c r="I7" s="23">
        <v>0.69</v>
      </c>
      <c r="J7" s="62">
        <v>806.7119127523174</v>
      </c>
      <c r="K7" s="26">
        <v>2101.9756589375284</v>
      </c>
      <c r="L7" s="26">
        <v>269.31108850472793</v>
      </c>
      <c r="M7" s="26">
        <v>4.3587871319756504</v>
      </c>
      <c r="N7" s="26">
        <v>12.754290588966899</v>
      </c>
      <c r="O7" s="26">
        <v>2.6875593746315598</v>
      </c>
      <c r="P7" s="36">
        <v>1</v>
      </c>
      <c r="Q7" s="54">
        <v>0</v>
      </c>
    </row>
    <row r="8" spans="1:17" x14ac:dyDescent="0.25">
      <c r="A8" s="46">
        <v>104.43316876666699</v>
      </c>
      <c r="B8" s="46">
        <v>224.59</v>
      </c>
      <c r="C8" s="51">
        <v>4.3600000000000003</v>
      </c>
      <c r="D8" s="23">
        <v>18.920000000000002</v>
      </c>
      <c r="E8" s="23">
        <v>24.84</v>
      </c>
      <c r="F8" s="46">
        <v>1.6666666666666701</v>
      </c>
      <c r="G8" s="23">
        <v>20.6</v>
      </c>
      <c r="H8" s="48">
        <v>11.94</v>
      </c>
      <c r="I8" s="23">
        <v>0.793333333333333</v>
      </c>
      <c r="J8" s="62">
        <v>823.07736609757524</v>
      </c>
      <c r="K8" s="26">
        <v>2095.776676238153</v>
      </c>
      <c r="L8" s="26">
        <v>269.64144376775329</v>
      </c>
      <c r="M8" s="26">
        <v>4.3688398810843703</v>
      </c>
      <c r="N8" s="26">
        <v>12.519294271236101</v>
      </c>
      <c r="O8" s="26">
        <v>2.9061093980622599</v>
      </c>
      <c r="P8" s="36">
        <v>1</v>
      </c>
      <c r="Q8" s="54">
        <v>0</v>
      </c>
    </row>
    <row r="9" spans="1:17" x14ac:dyDescent="0.25">
      <c r="A9" s="46">
        <v>107.46899809999999</v>
      </c>
      <c r="B9" s="46">
        <v>232.77</v>
      </c>
      <c r="C9" s="51">
        <v>4.74</v>
      </c>
      <c r="D9" s="23">
        <v>25.84</v>
      </c>
      <c r="E9" s="23">
        <v>32.36</v>
      </c>
      <c r="F9" s="46">
        <v>1.5333333333333301</v>
      </c>
      <c r="G9" s="23">
        <v>22.23</v>
      </c>
      <c r="H9" s="48">
        <v>10.33</v>
      </c>
      <c r="I9" s="23">
        <v>1.1100000000000001</v>
      </c>
      <c r="J9" s="62">
        <v>853.33319703769075</v>
      </c>
      <c r="K9" s="26">
        <v>2213.6819683557342</v>
      </c>
      <c r="L9" s="26">
        <v>285.17255921773966</v>
      </c>
      <c r="M9" s="26">
        <v>4.4100043938108202</v>
      </c>
      <c r="N9" s="26">
        <v>12.175949817611899</v>
      </c>
      <c r="O9" s="26">
        <v>3.22963500614323</v>
      </c>
      <c r="P9" s="36">
        <v>1</v>
      </c>
      <c r="Q9" s="54">
        <v>0</v>
      </c>
    </row>
    <row r="10" spans="1:17" x14ac:dyDescent="0.25">
      <c r="A10" s="46">
        <v>110.94400546666699</v>
      </c>
      <c r="B10" s="46">
        <v>242.36</v>
      </c>
      <c r="C10" s="51">
        <v>4.1100000000000003</v>
      </c>
      <c r="D10" s="23">
        <v>10.96</v>
      </c>
      <c r="E10" s="23">
        <v>17.079999999999998</v>
      </c>
      <c r="F10" s="46">
        <v>1</v>
      </c>
      <c r="G10" s="23">
        <v>18.93</v>
      </c>
      <c r="H10" s="48">
        <v>9.76</v>
      </c>
      <c r="I10" s="23">
        <v>1.11333333333333</v>
      </c>
      <c r="J10" s="62">
        <v>822.07856212439629</v>
      </c>
      <c r="K10" s="26">
        <v>2183.7320728281143</v>
      </c>
      <c r="L10" s="26">
        <v>270.24847873412727</v>
      </c>
      <c r="M10" s="26">
        <v>4.4677318920874498</v>
      </c>
      <c r="N10" s="26">
        <v>11.724224672897099</v>
      </c>
      <c r="O10" s="26">
        <v>3.6232813142872899</v>
      </c>
      <c r="P10" s="36">
        <v>1</v>
      </c>
      <c r="Q10" s="54">
        <v>0</v>
      </c>
    </row>
    <row r="11" spans="1:17" x14ac:dyDescent="0.25">
      <c r="A11" s="46">
        <v>113.1124708</v>
      </c>
      <c r="B11" s="46">
        <v>245.11</v>
      </c>
      <c r="C11" s="51">
        <v>4.0999999999999996</v>
      </c>
      <c r="D11" s="23">
        <v>14.6</v>
      </c>
      <c r="E11" s="23">
        <v>20.12</v>
      </c>
      <c r="F11" s="46">
        <v>0.63333333333333297</v>
      </c>
      <c r="G11" s="23">
        <v>15.97</v>
      </c>
      <c r="H11" s="48">
        <v>10.43</v>
      </c>
      <c r="I11" s="23">
        <v>1.1000000000000001</v>
      </c>
      <c r="J11" s="62">
        <v>856.21869512834246</v>
      </c>
      <c r="K11" s="26">
        <v>2164.9572406794141</v>
      </c>
      <c r="L11" s="26">
        <v>277.47831226509965</v>
      </c>
      <c r="M11" s="26">
        <v>4.5139586685470201</v>
      </c>
      <c r="N11" s="26">
        <v>11.4471977914028</v>
      </c>
      <c r="O11" s="26">
        <v>3.8815930787270099</v>
      </c>
      <c r="P11" s="36">
        <v>1</v>
      </c>
      <c r="Q11" s="54">
        <v>0</v>
      </c>
    </row>
    <row r="12" spans="1:17" x14ac:dyDescent="0.25">
      <c r="A12" s="46">
        <v>110.993049633333</v>
      </c>
      <c r="B12" s="46">
        <v>246.51</v>
      </c>
      <c r="C12" s="51">
        <v>4.71</v>
      </c>
      <c r="D12" s="23">
        <v>9.8000000000000007</v>
      </c>
      <c r="E12" s="23">
        <v>14.8</v>
      </c>
      <c r="F12" s="46">
        <v>0.6</v>
      </c>
      <c r="G12" s="23">
        <v>12.9</v>
      </c>
      <c r="H12" s="48">
        <v>10.55</v>
      </c>
      <c r="I12" s="23">
        <v>1.0333333333333301</v>
      </c>
      <c r="J12" s="62">
        <v>901.8850142393668</v>
      </c>
      <c r="K12" s="26">
        <v>2245.5487160440584</v>
      </c>
      <c r="L12" s="26">
        <v>297.30874126208607</v>
      </c>
      <c r="M12" s="26">
        <v>4.5382906479282097</v>
      </c>
      <c r="N12" s="26">
        <v>11.344867756047901</v>
      </c>
      <c r="O12" s="26">
        <v>3.9972770601190502</v>
      </c>
      <c r="P12" s="36">
        <v>1</v>
      </c>
      <c r="Q12" s="54">
        <v>0</v>
      </c>
    </row>
    <row r="13" spans="1:17" x14ac:dyDescent="0.25">
      <c r="A13" s="46">
        <v>109.63786159999999</v>
      </c>
      <c r="B13" s="46">
        <v>246.02</v>
      </c>
      <c r="C13" s="51">
        <v>4.8899999999999997</v>
      </c>
      <c r="D13" s="23">
        <v>20.88</v>
      </c>
      <c r="E13" s="23">
        <v>25.12</v>
      </c>
      <c r="F13" s="46">
        <v>1.7666666666666699</v>
      </c>
      <c r="G13" s="23">
        <v>11.53</v>
      </c>
      <c r="H13" s="48">
        <v>8.7799999999999994</v>
      </c>
      <c r="I13" s="23">
        <v>1.4733333333333301</v>
      </c>
      <c r="J13" s="62">
        <v>948.22623743601434</v>
      </c>
      <c r="K13" s="26">
        <v>2380.3910284979384</v>
      </c>
      <c r="L13" s="26">
        <v>312.60943449163381</v>
      </c>
      <c r="M13" s="26">
        <v>4.5386340486941199</v>
      </c>
      <c r="N13" s="26">
        <v>11.41726131053</v>
      </c>
      <c r="O13" s="26">
        <v>3.9572555404871301</v>
      </c>
      <c r="P13" s="36">
        <v>1</v>
      </c>
      <c r="Q13" s="54">
        <v>0</v>
      </c>
    </row>
    <row r="14" spans="1:17" x14ac:dyDescent="0.25">
      <c r="A14" s="46">
        <v>107.57390056666701</v>
      </c>
      <c r="B14" s="46">
        <v>247.58</v>
      </c>
      <c r="C14" s="51">
        <v>5.49</v>
      </c>
      <c r="D14" s="23">
        <v>17.64</v>
      </c>
      <c r="E14" s="23">
        <v>25.2</v>
      </c>
      <c r="F14" s="46">
        <v>1.0333333333333301</v>
      </c>
      <c r="G14" s="23">
        <v>12.93</v>
      </c>
      <c r="H14" s="48">
        <v>7.69</v>
      </c>
      <c r="I14" s="23">
        <v>1.4733333333333301</v>
      </c>
      <c r="J14" s="62">
        <v>936.31387187548364</v>
      </c>
      <c r="K14" s="26">
        <v>2383.3459464453813</v>
      </c>
      <c r="L14" s="26">
        <v>288.9057746609945</v>
      </c>
      <c r="M14" s="26">
        <v>4.5036184733131801</v>
      </c>
      <c r="N14" s="26">
        <v>11.6643324180297</v>
      </c>
      <c r="O14" s="26">
        <v>3.7352097454801001</v>
      </c>
      <c r="P14" s="36">
        <v>1</v>
      </c>
      <c r="Q14" s="54">
        <v>0</v>
      </c>
    </row>
    <row r="15" spans="1:17" x14ac:dyDescent="0.25">
      <c r="A15" s="46">
        <v>104.112244766667</v>
      </c>
      <c r="B15" s="46">
        <v>255.21</v>
      </c>
      <c r="C15" s="51">
        <v>5.87</v>
      </c>
      <c r="D15" s="23">
        <v>23.52</v>
      </c>
      <c r="E15" s="23">
        <v>29.28</v>
      </c>
      <c r="F15" s="46">
        <v>1.6</v>
      </c>
      <c r="G15" s="23">
        <v>14.73</v>
      </c>
      <c r="H15" s="48">
        <v>8.34</v>
      </c>
      <c r="I15" s="23">
        <v>1.2666666666666699</v>
      </c>
      <c r="J15" s="62">
        <v>1004.2440412765922</v>
      </c>
      <c r="K15" s="26">
        <v>2486.7335298849039</v>
      </c>
      <c r="L15" s="26">
        <v>314.13436228835542</v>
      </c>
      <c r="M15" s="26">
        <v>4.5020253942127901</v>
      </c>
      <c r="N15" s="26">
        <v>11.834211768453599</v>
      </c>
      <c r="O15" s="26">
        <v>3.5871067324500401</v>
      </c>
      <c r="P15" s="36">
        <v>1</v>
      </c>
      <c r="Q15" s="54">
        <v>0</v>
      </c>
    </row>
    <row r="16" spans="1:17" x14ac:dyDescent="0.25">
      <c r="A16" s="46">
        <v>110.869434066667</v>
      </c>
      <c r="B16" s="46">
        <v>276.36</v>
      </c>
      <c r="C16" s="51">
        <v>6.3</v>
      </c>
      <c r="D16" s="23">
        <v>24.52</v>
      </c>
      <c r="E16" s="23">
        <v>30.96</v>
      </c>
      <c r="F16" s="46">
        <v>1.63333333333333</v>
      </c>
      <c r="G16" s="23">
        <v>18.73</v>
      </c>
      <c r="H16" s="48">
        <v>8.2899999999999991</v>
      </c>
      <c r="I16" s="23">
        <v>1.23</v>
      </c>
      <c r="J16" s="62">
        <v>986.24445688291814</v>
      </c>
      <c r="K16" s="26">
        <v>2487.0857419896215</v>
      </c>
      <c r="L16" s="26">
        <v>315.43728704745808</v>
      </c>
      <c r="M16" s="26">
        <v>4.5018686408335098</v>
      </c>
      <c r="N16" s="26">
        <v>11.9269264201687</v>
      </c>
      <c r="O16" s="26">
        <v>3.4573249730912998</v>
      </c>
      <c r="P16" s="36">
        <v>1</v>
      </c>
      <c r="Q16" s="54">
        <v>0</v>
      </c>
    </row>
    <row r="17" spans="1:17" x14ac:dyDescent="0.25">
      <c r="A17" s="46">
        <v>111.65457266666699</v>
      </c>
      <c r="B17" s="46">
        <v>288.3</v>
      </c>
      <c r="C17" s="51">
        <v>6.8</v>
      </c>
      <c r="D17" s="23">
        <v>32.64</v>
      </c>
      <c r="E17" s="23">
        <v>38.520000000000003</v>
      </c>
      <c r="F17" s="46">
        <v>2.2333333333333298</v>
      </c>
      <c r="G17" s="23">
        <v>21.3</v>
      </c>
      <c r="H17" s="48">
        <v>7.61</v>
      </c>
      <c r="I17" s="23">
        <v>1.19</v>
      </c>
      <c r="J17" s="62">
        <v>1008.3841938933833</v>
      </c>
      <c r="K17" s="26">
        <v>2575.7392094885345</v>
      </c>
      <c r="L17" s="26">
        <v>320.30955844855964</v>
      </c>
      <c r="M17" s="26">
        <v>4.5274735510942197</v>
      </c>
      <c r="N17" s="26">
        <v>11.942483801241</v>
      </c>
      <c r="O17" s="26">
        <v>3.36685483678027</v>
      </c>
      <c r="P17" s="36">
        <v>1</v>
      </c>
      <c r="Q17" s="54">
        <v>0</v>
      </c>
    </row>
    <row r="18" spans="1:17" x14ac:dyDescent="0.25">
      <c r="A18" s="46">
        <v>115.157569833333</v>
      </c>
      <c r="B18" s="46">
        <v>295.38</v>
      </c>
      <c r="C18" s="51">
        <v>8.6999999999999993</v>
      </c>
      <c r="D18" s="23">
        <v>32.520000000000003</v>
      </c>
      <c r="E18" s="23">
        <v>39.6</v>
      </c>
      <c r="F18" s="46">
        <v>1.7333333333333301</v>
      </c>
      <c r="G18" s="23">
        <v>23.43</v>
      </c>
      <c r="H18" s="48">
        <v>6.88</v>
      </c>
      <c r="I18" s="23">
        <v>1.1100000000000001</v>
      </c>
      <c r="J18" s="62">
        <v>987.68600957859849</v>
      </c>
      <c r="K18" s="26">
        <v>2573.9972562849825</v>
      </c>
      <c r="L18" s="26">
        <v>315.00029512139332</v>
      </c>
      <c r="M18" s="26">
        <v>4.5628294620643901</v>
      </c>
      <c r="N18" s="26">
        <v>11.880835669931001</v>
      </c>
      <c r="O18" s="26">
        <v>3.30519856103732</v>
      </c>
      <c r="P18" s="36">
        <v>1</v>
      </c>
      <c r="Q18" s="54">
        <v>0</v>
      </c>
    </row>
    <row r="19" spans="1:17" x14ac:dyDescent="0.25">
      <c r="A19" s="46">
        <v>111.127894633333</v>
      </c>
      <c r="B19" s="46">
        <v>296.73</v>
      </c>
      <c r="C19" s="51">
        <v>8.6999999999999993</v>
      </c>
      <c r="D19" s="23">
        <v>31.72</v>
      </c>
      <c r="E19" s="23">
        <v>37.6</v>
      </c>
      <c r="F19" s="46">
        <v>1.8333333333333299</v>
      </c>
      <c r="G19" s="23">
        <v>24.63</v>
      </c>
      <c r="H19" s="48">
        <v>7.81</v>
      </c>
      <c r="I19" s="23">
        <v>1.21</v>
      </c>
      <c r="J19" s="62">
        <v>986.78215626155918</v>
      </c>
      <c r="K19" s="26">
        <v>2567.1547007822251</v>
      </c>
      <c r="L19" s="26">
        <v>324.5627549854388</v>
      </c>
      <c r="M19" s="26">
        <v>4.6040075600752699</v>
      </c>
      <c r="N19" s="26">
        <v>11.8147108875034</v>
      </c>
      <c r="O19" s="26">
        <v>3.22272366459402</v>
      </c>
      <c r="P19" s="39">
        <v>0</v>
      </c>
      <c r="Q19" s="54">
        <v>0</v>
      </c>
    </row>
    <row r="20" spans="1:17" x14ac:dyDescent="0.25">
      <c r="A20" s="46">
        <v>110.6681914</v>
      </c>
      <c r="B20" s="46">
        <v>302.37</v>
      </c>
      <c r="C20" s="51">
        <v>8.3699999999999992</v>
      </c>
      <c r="D20" s="23">
        <v>33.64</v>
      </c>
      <c r="E20" s="23">
        <v>38.72</v>
      </c>
      <c r="F20" s="46">
        <v>2.8666666666666698</v>
      </c>
      <c r="G20" s="23">
        <v>26.57</v>
      </c>
      <c r="H20" s="48">
        <v>8.42</v>
      </c>
      <c r="I20" s="23">
        <v>1.32</v>
      </c>
      <c r="J20" s="62">
        <v>969.19344491704794</v>
      </c>
      <c r="K20" s="26">
        <v>2477.7163003482196</v>
      </c>
      <c r="L20" s="26">
        <v>323.39987985472379</v>
      </c>
      <c r="M20" s="26">
        <v>4.6439690959439002</v>
      </c>
      <c r="N20" s="26">
        <v>11.748961085911301</v>
      </c>
      <c r="O20" s="26">
        <v>3.0998887209935702</v>
      </c>
      <c r="P20" s="36">
        <v>0</v>
      </c>
      <c r="Q20" s="54">
        <v>1</v>
      </c>
    </row>
    <row r="21" spans="1:17" x14ac:dyDescent="0.25">
      <c r="A21" s="46">
        <v>113.862006966667</v>
      </c>
      <c r="B21" s="46">
        <v>324.25</v>
      </c>
      <c r="C21" s="51">
        <v>7.39</v>
      </c>
      <c r="D21" s="23">
        <v>37.880000000000003</v>
      </c>
      <c r="E21" s="23">
        <v>44.28</v>
      </c>
      <c r="F21" s="46">
        <v>1.7333333333333301</v>
      </c>
      <c r="G21" s="23">
        <v>29.03</v>
      </c>
      <c r="H21" s="48">
        <v>7.9</v>
      </c>
      <c r="I21" s="23">
        <v>1.18</v>
      </c>
      <c r="J21" s="62">
        <v>1030.8226912788252</v>
      </c>
      <c r="K21" s="26">
        <v>2622.6623911698143</v>
      </c>
      <c r="L21" s="26">
        <v>311.16055588360172</v>
      </c>
      <c r="M21" s="26">
        <v>4.7012187536810996</v>
      </c>
      <c r="N21" s="26">
        <v>11.6830908088318</v>
      </c>
      <c r="O21" s="26">
        <v>2.9364256812538199</v>
      </c>
      <c r="P21" s="36">
        <v>0</v>
      </c>
      <c r="Q21" s="54">
        <v>1</v>
      </c>
    </row>
    <row r="22" spans="1:17" x14ac:dyDescent="0.25">
      <c r="A22" s="46">
        <v>113.728902866667</v>
      </c>
      <c r="B22" s="46">
        <v>338.3</v>
      </c>
      <c r="C22" s="51">
        <v>6.48</v>
      </c>
      <c r="D22" s="23">
        <v>9.9600000000000009</v>
      </c>
      <c r="E22" s="23">
        <v>15.84</v>
      </c>
      <c r="F22" s="46">
        <v>0.56666666666666698</v>
      </c>
      <c r="G22" s="23">
        <v>24.1</v>
      </c>
      <c r="H22" s="48">
        <v>7.53</v>
      </c>
      <c r="I22" s="23">
        <v>1.1033333333333299</v>
      </c>
      <c r="J22" s="62">
        <v>977.30614107171652</v>
      </c>
      <c r="K22" s="26">
        <v>2626.4463160047876</v>
      </c>
      <c r="L22" s="26">
        <v>361.99608289149438</v>
      </c>
      <c r="M22" s="26">
        <v>4.7382535691820404</v>
      </c>
      <c r="N22" s="26">
        <v>11.6184787361662</v>
      </c>
      <c r="O22" s="26">
        <v>2.7889434791657899</v>
      </c>
      <c r="P22" s="36">
        <v>0</v>
      </c>
      <c r="Q22" s="54">
        <v>1</v>
      </c>
    </row>
    <row r="23" spans="1:17" x14ac:dyDescent="0.25">
      <c r="A23" s="46">
        <v>104.89374890000001</v>
      </c>
      <c r="B23" s="46">
        <v>341.66</v>
      </c>
      <c r="C23" s="51">
        <v>5.7</v>
      </c>
      <c r="D23" s="23">
        <v>25.16</v>
      </c>
      <c r="E23" s="23">
        <v>29.2</v>
      </c>
      <c r="F23" s="46">
        <v>2.0333333333333301</v>
      </c>
      <c r="G23" s="23">
        <v>23.73</v>
      </c>
      <c r="H23" s="48">
        <v>8.11</v>
      </c>
      <c r="I23" s="23">
        <v>1.06</v>
      </c>
      <c r="J23" s="62">
        <v>1037.4356326200791</v>
      </c>
      <c r="K23" s="26">
        <v>2761.1467220953145</v>
      </c>
      <c r="L23" s="26">
        <v>374.8963611255059</v>
      </c>
      <c r="M23" s="26">
        <v>4.7766555643700697</v>
      </c>
      <c r="N23" s="26">
        <v>11.606186655751999</v>
      </c>
      <c r="O23" s="26">
        <v>2.62045752005058</v>
      </c>
      <c r="P23" s="36">
        <v>0</v>
      </c>
      <c r="Q23" s="54">
        <v>1</v>
      </c>
    </row>
    <row r="24" spans="1:17" x14ac:dyDescent="0.25">
      <c r="A24" s="46">
        <v>103.238185766667</v>
      </c>
      <c r="B24" s="46">
        <v>351.45</v>
      </c>
      <c r="C24" s="51">
        <v>5.7</v>
      </c>
      <c r="D24" s="23">
        <v>22.24</v>
      </c>
      <c r="E24" s="23">
        <v>27.56</v>
      </c>
      <c r="F24" s="46">
        <v>1.43333333333333</v>
      </c>
      <c r="G24" s="23">
        <v>21.93</v>
      </c>
      <c r="H24" s="48">
        <v>9.18</v>
      </c>
      <c r="I24" s="23">
        <v>1.0233333333333301</v>
      </c>
      <c r="J24" s="62">
        <v>1035.0910525827358</v>
      </c>
      <c r="K24" s="26">
        <v>2763.6283330483429</v>
      </c>
      <c r="L24" s="26">
        <v>355.71400301926911</v>
      </c>
      <c r="M24" s="26">
        <v>4.7824419304986403</v>
      </c>
      <c r="N24" s="26">
        <v>11.646231060722799</v>
      </c>
      <c r="O24" s="26">
        <v>2.4354358327972898</v>
      </c>
      <c r="P24" s="36">
        <v>0</v>
      </c>
      <c r="Q24" s="54">
        <v>0</v>
      </c>
    </row>
    <row r="25" spans="1:17" x14ac:dyDescent="0.25">
      <c r="A25" s="46">
        <v>103.64495056666701</v>
      </c>
      <c r="B25" s="46">
        <v>364.79</v>
      </c>
      <c r="C25" s="51">
        <v>5.45</v>
      </c>
      <c r="D25" s="23">
        <v>23.04</v>
      </c>
      <c r="E25" s="23">
        <v>28.12</v>
      </c>
      <c r="F25" s="46">
        <v>1.6666666666666701</v>
      </c>
      <c r="G25" s="23">
        <v>18.100000000000001</v>
      </c>
      <c r="H25" s="48">
        <v>8.01</v>
      </c>
      <c r="I25" s="23">
        <v>1.0533333333333299</v>
      </c>
      <c r="J25" s="62">
        <v>1091.6475525784276</v>
      </c>
      <c r="K25" s="26">
        <v>2999.4014937171664</v>
      </c>
      <c r="L25" s="26">
        <v>388.11156539839732</v>
      </c>
      <c r="M25" s="26">
        <v>4.7790323013949001</v>
      </c>
      <c r="N25" s="26">
        <v>11.7378358490217</v>
      </c>
      <c r="O25" s="26">
        <v>2.2977484797198899</v>
      </c>
      <c r="P25" s="36">
        <v>0</v>
      </c>
      <c r="Q25" s="54">
        <v>0</v>
      </c>
    </row>
    <row r="26" spans="1:17" x14ac:dyDescent="0.25">
      <c r="A26" s="46">
        <v>99.051597053333296</v>
      </c>
      <c r="B26" s="46">
        <v>355.55</v>
      </c>
      <c r="C26" s="51">
        <v>4.7</v>
      </c>
      <c r="D26" s="23">
        <v>10.84</v>
      </c>
      <c r="E26" s="23">
        <v>16.84</v>
      </c>
      <c r="F26" s="46">
        <v>0.4</v>
      </c>
      <c r="G26" s="23">
        <v>18.7</v>
      </c>
      <c r="H26" s="48">
        <v>6.72</v>
      </c>
      <c r="I26" s="23">
        <v>0.99333333333333296</v>
      </c>
      <c r="J26" s="62">
        <v>1082.2999948193979</v>
      </c>
      <c r="K26" s="26">
        <v>3026.6525204495506</v>
      </c>
      <c r="L26" s="26">
        <v>361.76204139675235</v>
      </c>
      <c r="M26" s="26">
        <v>4.7423452189700104</v>
      </c>
      <c r="N26" s="26">
        <v>11.8827925900464</v>
      </c>
      <c r="O26" s="26">
        <v>2.1231690987417</v>
      </c>
      <c r="P26" s="36">
        <v>0</v>
      </c>
      <c r="Q26" s="54">
        <v>0</v>
      </c>
    </row>
    <row r="27" spans="1:17" x14ac:dyDescent="0.25">
      <c r="A27" s="46">
        <v>95.2003411266667</v>
      </c>
      <c r="B27" s="46">
        <v>349.33</v>
      </c>
      <c r="C27" s="51">
        <v>5.2</v>
      </c>
      <c r="D27" s="23">
        <v>15.8</v>
      </c>
      <c r="E27" s="23">
        <v>20</v>
      </c>
      <c r="F27" s="46">
        <v>1.0333333333333301</v>
      </c>
      <c r="G27" s="23">
        <v>15.9</v>
      </c>
      <c r="H27" s="48">
        <v>6.46</v>
      </c>
      <c r="I27" s="23">
        <v>1.0166666666666699</v>
      </c>
      <c r="J27" s="62">
        <v>1130.9833688920573</v>
      </c>
      <c r="K27" s="26">
        <v>3106.5390879896881</v>
      </c>
      <c r="L27" s="26">
        <v>348.40081454396454</v>
      </c>
      <c r="M27" s="26">
        <v>4.7341201229098901</v>
      </c>
      <c r="N27" s="26">
        <v>12.0077823446618</v>
      </c>
      <c r="O27" s="26">
        <v>1.95871151188759</v>
      </c>
      <c r="P27" s="36">
        <v>0</v>
      </c>
      <c r="Q27" s="54">
        <v>0</v>
      </c>
    </row>
    <row r="28" spans="1:17" x14ac:dyDescent="0.25">
      <c r="A28" s="46">
        <v>100.34320437333299</v>
      </c>
      <c r="B28" s="46">
        <v>368.37</v>
      </c>
      <c r="C28" s="51">
        <v>5.37</v>
      </c>
      <c r="D28" s="23">
        <v>18.32</v>
      </c>
      <c r="E28" s="23">
        <v>22.28</v>
      </c>
      <c r="F28" s="46">
        <v>1.6</v>
      </c>
      <c r="G28" s="23">
        <v>14.23</v>
      </c>
      <c r="H28" s="48">
        <v>7.02</v>
      </c>
      <c r="I28" s="23">
        <v>1.12666666666667</v>
      </c>
      <c r="J28" s="62">
        <v>1204.9943380894229</v>
      </c>
      <c r="K28" s="26">
        <v>3168.4230977025763</v>
      </c>
      <c r="L28" s="26">
        <v>355.16170270736524</v>
      </c>
      <c r="M28" s="26">
        <v>4.7480468240167104</v>
      </c>
      <c r="N28" s="26">
        <v>12.113237740196</v>
      </c>
      <c r="O28" s="26">
        <v>1.8098218519198099</v>
      </c>
      <c r="P28" s="36">
        <v>0</v>
      </c>
      <c r="Q28" s="54">
        <v>0</v>
      </c>
    </row>
    <row r="29" spans="1:17" x14ac:dyDescent="0.25">
      <c r="A29" s="46">
        <v>95.848846963333301</v>
      </c>
      <c r="B29" s="46">
        <v>376.93</v>
      </c>
      <c r="C29" s="51">
        <v>6.23</v>
      </c>
      <c r="D29" s="23">
        <v>22.08</v>
      </c>
      <c r="E29" s="23">
        <v>27.08</v>
      </c>
      <c r="F29" s="46">
        <v>0.96666666666666701</v>
      </c>
      <c r="G29" s="23">
        <v>13.37</v>
      </c>
      <c r="H29" s="48">
        <v>6.54</v>
      </c>
      <c r="I29" s="23">
        <v>1</v>
      </c>
      <c r="J29" s="62">
        <v>1192.6678872804528</v>
      </c>
      <c r="K29" s="26">
        <v>3329.01615744424</v>
      </c>
      <c r="L29" s="26">
        <v>359.24021396408017</v>
      </c>
      <c r="M29" s="26">
        <v>4.76257928316498</v>
      </c>
      <c r="N29" s="26">
        <v>12.1983004282585</v>
      </c>
      <c r="O29" s="26">
        <v>1.6590906064424</v>
      </c>
      <c r="P29" s="36">
        <v>0</v>
      </c>
      <c r="Q29" s="54">
        <v>0</v>
      </c>
    </row>
    <row r="30" spans="1:17" x14ac:dyDescent="0.25">
      <c r="A30" s="46">
        <v>96.7961166533333</v>
      </c>
      <c r="B30" s="46">
        <v>390.04</v>
      </c>
      <c r="C30" s="51">
        <v>6.5</v>
      </c>
      <c r="D30" s="23">
        <v>8.44</v>
      </c>
      <c r="E30" s="23">
        <v>13.72</v>
      </c>
      <c r="F30" s="46">
        <v>0.4</v>
      </c>
      <c r="G30" s="23">
        <v>12.4</v>
      </c>
      <c r="H30" s="48">
        <v>6.24</v>
      </c>
      <c r="I30" s="23">
        <v>1</v>
      </c>
      <c r="J30" s="62">
        <v>1184.5017938086471</v>
      </c>
      <c r="K30" s="26">
        <v>3279.9160984933487</v>
      </c>
      <c r="L30" s="26">
        <v>342.78793733913272</v>
      </c>
      <c r="M30" s="26">
        <v>4.7951792689232597</v>
      </c>
      <c r="N30" s="26">
        <v>12.2645530973295</v>
      </c>
      <c r="O30" s="26">
        <v>1.4928918576679799</v>
      </c>
      <c r="P30" s="36">
        <v>0</v>
      </c>
      <c r="Q30" s="54">
        <v>0</v>
      </c>
    </row>
    <row r="31" spans="1:17" x14ac:dyDescent="0.25">
      <c r="A31" s="46">
        <v>99.635460440000003</v>
      </c>
      <c r="B31" s="46">
        <v>403.13</v>
      </c>
      <c r="C31" s="51">
        <v>6.5</v>
      </c>
      <c r="D31" s="23">
        <v>19</v>
      </c>
      <c r="E31" s="23">
        <v>23.24</v>
      </c>
      <c r="F31" s="46">
        <v>1.13333333333333</v>
      </c>
      <c r="G31" s="23">
        <v>13</v>
      </c>
      <c r="H31" s="48">
        <v>6.38</v>
      </c>
      <c r="I31" s="23">
        <v>0.84333333333333305</v>
      </c>
      <c r="J31" s="62">
        <v>1230.5316194672482</v>
      </c>
      <c r="K31" s="26">
        <v>3342.2559437301074</v>
      </c>
      <c r="L31" s="26">
        <v>329.94791132607236</v>
      </c>
      <c r="M31" s="26">
        <v>4.8222868519968802</v>
      </c>
      <c r="N31" s="26">
        <v>12.3181336778343</v>
      </c>
      <c r="O31" s="26">
        <v>1.4024658987904099</v>
      </c>
      <c r="P31" s="36">
        <v>0</v>
      </c>
      <c r="Q31" s="54">
        <v>0</v>
      </c>
    </row>
    <row r="32" spans="1:17" x14ac:dyDescent="0.25">
      <c r="A32" s="46">
        <v>96.684344896666701</v>
      </c>
      <c r="B32" s="46">
        <v>406.88</v>
      </c>
      <c r="C32" s="51">
        <v>6.5</v>
      </c>
      <c r="D32" s="23">
        <v>20.079999999999998</v>
      </c>
      <c r="E32" s="23">
        <v>25.28</v>
      </c>
      <c r="F32" s="46">
        <v>1.43333333333333</v>
      </c>
      <c r="G32" s="23">
        <v>12.9</v>
      </c>
      <c r="H32" s="48">
        <v>6.88</v>
      </c>
      <c r="I32" s="23">
        <v>0.86333333333333295</v>
      </c>
      <c r="J32" s="62">
        <v>1281.4518284543633</v>
      </c>
      <c r="K32" s="26">
        <v>3375.8074566784194</v>
      </c>
      <c r="L32" s="26">
        <v>326.84180173750201</v>
      </c>
      <c r="M32" s="26">
        <v>4.83438840806709</v>
      </c>
      <c r="N32" s="26">
        <v>12.3598140919951</v>
      </c>
      <c r="O32" s="26">
        <v>1.39248616069378</v>
      </c>
      <c r="P32" s="36">
        <v>0</v>
      </c>
      <c r="Q32" s="54">
        <v>0</v>
      </c>
    </row>
    <row r="33" spans="1:17" x14ac:dyDescent="0.25">
      <c r="A33" s="46">
        <v>94.461724520000004</v>
      </c>
      <c r="B33" s="46">
        <v>417.01</v>
      </c>
      <c r="C33" s="51">
        <v>6.5</v>
      </c>
      <c r="D33" s="23">
        <v>19.079999999999998</v>
      </c>
      <c r="E33" s="23">
        <v>24.88</v>
      </c>
      <c r="F33" s="46">
        <v>0.96666666666666701</v>
      </c>
      <c r="G33" s="23">
        <v>12.63</v>
      </c>
      <c r="H33" s="48">
        <v>6.48</v>
      </c>
      <c r="I33" s="23">
        <v>0.75666666666666704</v>
      </c>
      <c r="J33" s="62">
        <v>1274.8952264045363</v>
      </c>
      <c r="K33" s="26">
        <v>3492.4714112595616</v>
      </c>
      <c r="L33" s="26">
        <v>325.7165829991917</v>
      </c>
      <c r="M33" s="26">
        <v>4.8194500336917097</v>
      </c>
      <c r="N33" s="26">
        <v>12.388936935898901</v>
      </c>
      <c r="O33" s="26">
        <v>1.4570337921579199</v>
      </c>
      <c r="P33" s="36">
        <v>0</v>
      </c>
      <c r="Q33" s="54">
        <v>0</v>
      </c>
    </row>
    <row r="34" spans="1:17" x14ac:dyDescent="0.25">
      <c r="A34" s="46">
        <v>96.023032639999997</v>
      </c>
      <c r="B34" s="46">
        <v>429.9</v>
      </c>
      <c r="C34" s="51">
        <v>6.5</v>
      </c>
      <c r="D34" s="23">
        <v>13</v>
      </c>
      <c r="E34" s="23">
        <v>17.72</v>
      </c>
      <c r="F34" s="46">
        <v>0.8</v>
      </c>
      <c r="G34" s="23">
        <v>13.33</v>
      </c>
      <c r="H34" s="48">
        <v>6.97</v>
      </c>
      <c r="I34" s="23">
        <v>0.84666666666666701</v>
      </c>
      <c r="J34" s="62">
        <v>1275.833867761555</v>
      </c>
      <c r="K34" s="26">
        <v>3476.7459089474314</v>
      </c>
      <c r="L34" s="26">
        <v>348.34572945336538</v>
      </c>
      <c r="M34" s="26">
        <v>4.7900082464674698</v>
      </c>
      <c r="N34" s="26">
        <v>12.407719633035899</v>
      </c>
      <c r="O34" s="26">
        <v>1.6127312012922901</v>
      </c>
      <c r="P34" s="36">
        <v>0</v>
      </c>
      <c r="Q34" s="54">
        <v>0</v>
      </c>
    </row>
    <row r="35" spans="1:17" x14ac:dyDescent="0.25">
      <c r="A35" s="46">
        <v>93.620878410000003</v>
      </c>
      <c r="B35" s="46">
        <v>423.33</v>
      </c>
      <c r="C35" s="51">
        <v>6.5</v>
      </c>
      <c r="D35" s="23">
        <v>17.2</v>
      </c>
      <c r="E35" s="23">
        <v>21.48</v>
      </c>
      <c r="F35" s="46">
        <v>0.8</v>
      </c>
      <c r="G35" s="23">
        <v>12.7</v>
      </c>
      <c r="H35" s="48">
        <v>7.58</v>
      </c>
      <c r="I35" s="23">
        <v>0.96666666666666701</v>
      </c>
      <c r="J35" s="62">
        <v>1331.252243675495</v>
      </c>
      <c r="K35" s="26">
        <v>3575.1916648965939</v>
      </c>
      <c r="L35" s="26">
        <v>348.01107985441735</v>
      </c>
      <c r="M35" s="26">
        <v>4.7938927028719096</v>
      </c>
      <c r="N35" s="26">
        <v>12.3801919209691</v>
      </c>
      <c r="O35" s="26">
        <v>1.7539029862781399</v>
      </c>
      <c r="P35" s="40">
        <v>0</v>
      </c>
      <c r="Q35" s="54">
        <v>0</v>
      </c>
    </row>
    <row r="36" spans="1:17" x14ac:dyDescent="0.25">
      <c r="A36" s="46">
        <v>94.487796590000002</v>
      </c>
      <c r="B36" s="46">
        <v>418.28</v>
      </c>
      <c r="C36" s="51">
        <v>6.5</v>
      </c>
      <c r="D36" s="23">
        <v>14.6</v>
      </c>
      <c r="E36" s="23">
        <v>19.04</v>
      </c>
      <c r="F36" s="46">
        <v>0.73333333333333295</v>
      </c>
      <c r="G36" s="23">
        <v>11.3</v>
      </c>
      <c r="H36" s="48">
        <v>8.3699999999999992</v>
      </c>
      <c r="I36" s="23">
        <v>1.11666666666667</v>
      </c>
      <c r="J36" s="62">
        <v>1323.6338738890556</v>
      </c>
      <c r="K36" s="26">
        <v>3597.5119277459007</v>
      </c>
      <c r="L36" s="26">
        <v>368.81802016142825</v>
      </c>
      <c r="M36" s="26">
        <v>4.8084283092011901</v>
      </c>
      <c r="N36" s="26">
        <v>12.3070518272492</v>
      </c>
      <c r="O36" s="26">
        <v>1.9142202881428101</v>
      </c>
      <c r="P36" s="36">
        <v>0</v>
      </c>
      <c r="Q36" s="54">
        <v>0</v>
      </c>
    </row>
    <row r="37" spans="1:17" x14ac:dyDescent="0.25">
      <c r="A37" s="46">
        <v>92.863089819999999</v>
      </c>
      <c r="B37" s="46">
        <v>409.25</v>
      </c>
      <c r="C37" s="51">
        <v>6.22</v>
      </c>
      <c r="D37" s="23">
        <v>11.72</v>
      </c>
      <c r="E37" s="23">
        <v>16.28</v>
      </c>
      <c r="F37" s="46">
        <v>0.5</v>
      </c>
      <c r="G37" s="23">
        <v>8.6999999999999993</v>
      </c>
      <c r="H37" s="48">
        <v>8.25</v>
      </c>
      <c r="I37" s="23">
        <v>1.26</v>
      </c>
      <c r="J37" s="62">
        <v>1319.0755684015769</v>
      </c>
      <c r="K37" s="26">
        <v>3755.2524800975821</v>
      </c>
      <c r="L37" s="26">
        <v>374.57150395780258</v>
      </c>
      <c r="M37" s="26">
        <v>4.8463686074010104</v>
      </c>
      <c r="N37" s="26">
        <v>12.1871531322458</v>
      </c>
      <c r="O37" s="26">
        <v>2.06605091444814</v>
      </c>
      <c r="P37" s="36">
        <v>0</v>
      </c>
      <c r="Q37" s="54">
        <v>0</v>
      </c>
    </row>
    <row r="38" spans="1:17" x14ac:dyDescent="0.25">
      <c r="A38" s="46">
        <v>93.393406510000005</v>
      </c>
      <c r="B38" s="46">
        <v>409.39</v>
      </c>
      <c r="C38" s="51">
        <v>6.1</v>
      </c>
      <c r="D38" s="23">
        <v>11.2</v>
      </c>
      <c r="E38" s="23">
        <v>15.28</v>
      </c>
      <c r="F38" s="46">
        <v>0.56666666666666698</v>
      </c>
      <c r="G38" s="23">
        <v>8.4700000000000006</v>
      </c>
      <c r="H38" s="48">
        <v>7.37</v>
      </c>
      <c r="I38" s="23">
        <v>1.3333333333333299</v>
      </c>
      <c r="J38" s="62">
        <v>1410.991553983431</v>
      </c>
      <c r="K38" s="26">
        <v>3851.6134779823078</v>
      </c>
      <c r="L38" s="26">
        <v>372.47960146796623</v>
      </c>
      <c r="M38" s="26">
        <v>4.9257381021249804</v>
      </c>
      <c r="N38" s="26">
        <v>12.022762077743399</v>
      </c>
      <c r="O38" s="26">
        <v>2.2148976840398902</v>
      </c>
      <c r="P38" s="36">
        <v>0</v>
      </c>
      <c r="Q38" s="54">
        <v>0</v>
      </c>
    </row>
    <row r="39" spans="1:17" x14ac:dyDescent="0.25">
      <c r="A39" s="46">
        <v>88.348367249999995</v>
      </c>
      <c r="B39" s="46">
        <v>381.34</v>
      </c>
      <c r="C39" s="51">
        <v>6</v>
      </c>
      <c r="D39" s="23">
        <v>12.36</v>
      </c>
      <c r="E39" s="23">
        <v>16</v>
      </c>
      <c r="F39" s="46">
        <v>0.63333333333333297</v>
      </c>
      <c r="G39" s="23">
        <v>7.77</v>
      </c>
      <c r="H39" s="48">
        <v>7.43</v>
      </c>
      <c r="I39" s="23">
        <v>1.3133333333333299</v>
      </c>
      <c r="J39" s="62">
        <v>1486.0756538548421</v>
      </c>
      <c r="K39" s="26">
        <v>3981.7420013426408</v>
      </c>
      <c r="L39" s="26">
        <v>418.77387759224865</v>
      </c>
      <c r="M39" s="26">
        <v>4.9260334017004199</v>
      </c>
      <c r="N39" s="26">
        <v>11.981463050762301</v>
      </c>
      <c r="O39" s="26">
        <v>2.2977108920578502</v>
      </c>
      <c r="P39" s="36">
        <v>0</v>
      </c>
      <c r="Q39" s="54">
        <v>0</v>
      </c>
    </row>
    <row r="40" spans="1:17" x14ac:dyDescent="0.25">
      <c r="A40" s="46">
        <v>85.722357336666704</v>
      </c>
      <c r="B40" s="46">
        <v>386.26</v>
      </c>
      <c r="C40" s="51">
        <v>5.76</v>
      </c>
      <c r="D40" s="23">
        <v>16.72</v>
      </c>
      <c r="E40" s="23">
        <v>20.239999999999998</v>
      </c>
      <c r="F40" s="46">
        <v>1</v>
      </c>
      <c r="G40" s="23">
        <v>8.33</v>
      </c>
      <c r="H40" s="48">
        <v>7.8</v>
      </c>
      <c r="I40" s="23">
        <v>1.36666666666667</v>
      </c>
      <c r="J40" s="62">
        <v>1456.256278207896</v>
      </c>
      <c r="K40" s="26">
        <v>4092.4742853255784</v>
      </c>
      <c r="L40" s="26">
        <v>415.07068812073186</v>
      </c>
      <c r="M40" s="26">
        <v>4.8302608764068804</v>
      </c>
      <c r="N40" s="26">
        <v>12.0636934067866</v>
      </c>
      <c r="O40" s="26">
        <v>2.2393820344736102</v>
      </c>
      <c r="P40" s="36">
        <v>0</v>
      </c>
      <c r="Q40" s="54">
        <v>0</v>
      </c>
    </row>
    <row r="41" spans="1:17" x14ac:dyDescent="0.25">
      <c r="A41" s="46">
        <v>88.081120276666695</v>
      </c>
      <c r="B41" s="46">
        <v>409.31</v>
      </c>
      <c r="C41" s="51">
        <v>6.69</v>
      </c>
      <c r="D41" s="23">
        <v>11.32</v>
      </c>
      <c r="E41" s="23">
        <v>15.56</v>
      </c>
      <c r="F41" s="46">
        <v>0.4</v>
      </c>
      <c r="G41" s="23">
        <v>8.4</v>
      </c>
      <c r="H41" s="48">
        <v>6.88</v>
      </c>
      <c r="I41" s="23">
        <v>1.32</v>
      </c>
      <c r="J41" s="62">
        <v>1474.0405067724271</v>
      </c>
      <c r="K41" s="26">
        <v>4269.2573092172097</v>
      </c>
      <c r="L41" s="26">
        <v>424.44285718823704</v>
      </c>
      <c r="M41" s="26">
        <v>4.6678471421183199</v>
      </c>
      <c r="N41" s="26">
        <v>12.268419995471399</v>
      </c>
      <c r="O41" s="26">
        <v>2.0880624631066</v>
      </c>
      <c r="P41" s="36">
        <v>0</v>
      </c>
      <c r="Q41" s="54">
        <v>0</v>
      </c>
    </row>
    <row r="42" spans="1:17" x14ac:dyDescent="0.25">
      <c r="A42" s="46">
        <v>86.888832716666698</v>
      </c>
      <c r="B42" s="46">
        <v>410.32</v>
      </c>
      <c r="C42" s="51">
        <v>6.78</v>
      </c>
      <c r="D42" s="23">
        <v>10.88</v>
      </c>
      <c r="E42" s="23">
        <v>14.2</v>
      </c>
      <c r="F42" s="46">
        <v>0.5</v>
      </c>
      <c r="G42" s="23">
        <v>7.83</v>
      </c>
      <c r="H42" s="48">
        <v>6.83</v>
      </c>
      <c r="I42" s="23">
        <v>1.1666666666666701</v>
      </c>
      <c r="J42" s="64">
        <v>1314.92980938905</v>
      </c>
      <c r="K42" s="29">
        <v>3883.9146060190296</v>
      </c>
      <c r="L42" s="29">
        <v>574.96641103332695</v>
      </c>
      <c r="M42" s="63">
        <v>4.3954746556559599</v>
      </c>
      <c r="N42" s="63">
        <v>12.489689876850299</v>
      </c>
      <c r="O42" s="29">
        <v>1.9415285798161099</v>
      </c>
      <c r="P42" s="36">
        <v>0</v>
      </c>
      <c r="Q42" s="54">
        <v>0</v>
      </c>
    </row>
    <row r="43" spans="1:17" x14ac:dyDescent="0.25">
      <c r="A43" s="46">
        <v>84.186495679999993</v>
      </c>
      <c r="B43" s="46">
        <v>408.11</v>
      </c>
      <c r="C43" s="51">
        <v>7.4</v>
      </c>
      <c r="D43" s="23">
        <v>16.079999999999998</v>
      </c>
      <c r="E43" s="23">
        <v>19.399999999999999</v>
      </c>
      <c r="F43" s="46">
        <v>0.73333333333333295</v>
      </c>
      <c r="G43" s="23">
        <v>8.43</v>
      </c>
      <c r="H43" s="48">
        <v>6.31</v>
      </c>
      <c r="I43" s="23">
        <v>1.12666666666667</v>
      </c>
      <c r="J43" s="64">
        <v>1359.75310090075</v>
      </c>
      <c r="K43" s="29">
        <v>3943.5232786649285</v>
      </c>
      <c r="L43" s="29">
        <v>594.83039435863498</v>
      </c>
      <c r="M43" s="63">
        <v>4.2303010246522801</v>
      </c>
      <c r="N43" s="63">
        <v>12.7258505976209</v>
      </c>
      <c r="O43" s="29">
        <v>1.7707560673488101</v>
      </c>
      <c r="P43" s="36">
        <v>0</v>
      </c>
      <c r="Q43" s="54">
        <v>0</v>
      </c>
    </row>
    <row r="44" spans="1:17" x14ac:dyDescent="0.25">
      <c r="A44" s="46">
        <v>83.808875599999993</v>
      </c>
      <c r="B44" s="46">
        <v>411.18</v>
      </c>
      <c r="C44" s="51">
        <v>7.44</v>
      </c>
      <c r="D44" s="23">
        <v>11.24</v>
      </c>
      <c r="E44" s="23">
        <v>14.88</v>
      </c>
      <c r="F44" s="46">
        <v>0.4</v>
      </c>
      <c r="G44" s="23">
        <v>6.8</v>
      </c>
      <c r="H44" s="48">
        <v>6.95</v>
      </c>
      <c r="I44" s="23">
        <v>0.89666666666666694</v>
      </c>
      <c r="J44" s="64">
        <v>1323.7033215829999</v>
      </c>
      <c r="K44" s="29">
        <v>3867.1020118596521</v>
      </c>
      <c r="L44" s="29">
        <v>462.82025338033401</v>
      </c>
      <c r="M44" s="63">
        <v>4.1173720269196004</v>
      </c>
      <c r="N44" s="63">
        <v>12.8541341250878</v>
      </c>
      <c r="O44" s="29">
        <v>1.5595492113546501</v>
      </c>
      <c r="P44" s="36">
        <v>0</v>
      </c>
      <c r="Q44" s="54">
        <v>0</v>
      </c>
    </row>
    <row r="45" spans="1:17" x14ac:dyDescent="0.25">
      <c r="A45" s="46">
        <v>83.76482378</v>
      </c>
      <c r="B45" s="46">
        <v>419.15</v>
      </c>
      <c r="C45" s="51">
        <v>7.38</v>
      </c>
      <c r="D45" s="23">
        <v>12.56</v>
      </c>
      <c r="E45" s="23">
        <v>15.92</v>
      </c>
      <c r="F45" s="46">
        <v>0.5</v>
      </c>
      <c r="G45" s="23">
        <v>6.47</v>
      </c>
      <c r="H45" s="48">
        <v>5.84</v>
      </c>
      <c r="I45" s="23">
        <v>0.97666666666666702</v>
      </c>
      <c r="J45" s="64">
        <v>1419.9192144589499</v>
      </c>
      <c r="K45" s="29">
        <v>4254.2942624225079</v>
      </c>
      <c r="L45" s="29">
        <v>583.73427895892996</v>
      </c>
      <c r="M45" s="63">
        <v>4.0978133067879003</v>
      </c>
      <c r="N45" s="63">
        <v>12.919384565171899</v>
      </c>
      <c r="O45" s="29">
        <v>1.61694102544009</v>
      </c>
      <c r="P45" s="36">
        <v>0</v>
      </c>
      <c r="Q45" s="54">
        <v>0</v>
      </c>
    </row>
    <row r="46" spans="1:17" x14ac:dyDescent="0.25">
      <c r="A46" s="46">
        <v>80.482798033333296</v>
      </c>
      <c r="B46" s="46">
        <v>418.2</v>
      </c>
      <c r="C46" s="46">
        <v>7.25</v>
      </c>
      <c r="D46" s="23">
        <v>12.76</v>
      </c>
      <c r="E46" s="23">
        <v>16</v>
      </c>
      <c r="F46" s="46">
        <v>0.53333333333333299</v>
      </c>
      <c r="G46" s="23">
        <v>6.97</v>
      </c>
      <c r="H46" s="48">
        <v>5.57</v>
      </c>
      <c r="I46" s="23">
        <v>1.09666666666667</v>
      </c>
      <c r="J46" s="64">
        <v>1381.79222813258</v>
      </c>
      <c r="K46" s="29">
        <v>4344.8733773260574</v>
      </c>
      <c r="L46" s="29">
        <v>640.26690907760599</v>
      </c>
      <c r="M46" s="63">
        <v>4.1201820889808003</v>
      </c>
      <c r="N46" s="63">
        <v>12.8688867893013</v>
      </c>
      <c r="O46" s="29">
        <v>1.70069260623506</v>
      </c>
      <c r="P46" s="36">
        <v>0</v>
      </c>
      <c r="Q46" s="54">
        <v>0</v>
      </c>
    </row>
    <row r="47" spans="1:17" x14ac:dyDescent="0.25">
      <c r="A47" s="46">
        <v>79.072382869999998</v>
      </c>
      <c r="B47" s="46">
        <v>417.84</v>
      </c>
      <c r="C47" s="46">
        <v>6.9682539682539701</v>
      </c>
      <c r="D47" s="23">
        <v>9.1199999999999992</v>
      </c>
      <c r="E47" s="23">
        <v>12.68</v>
      </c>
      <c r="F47" s="46">
        <v>0.233333333333333</v>
      </c>
      <c r="G47" s="23">
        <v>5.6</v>
      </c>
      <c r="H47" s="48">
        <v>6.3</v>
      </c>
      <c r="I47" s="23">
        <v>1.13666666666667</v>
      </c>
      <c r="J47" s="64">
        <v>1455.3083084413499</v>
      </c>
      <c r="K47" s="29">
        <v>4380.8075194187659</v>
      </c>
      <c r="L47" s="29">
        <v>629.05352655487297</v>
      </c>
      <c r="M47" s="63">
        <v>4.1445405989962296</v>
      </c>
      <c r="N47" s="63">
        <v>12.877699651807299</v>
      </c>
      <c r="O47" s="29">
        <v>1.68505755401599</v>
      </c>
      <c r="P47" s="36">
        <v>0</v>
      </c>
      <c r="Q47" s="54">
        <v>0</v>
      </c>
    </row>
    <row r="48" spans="1:17" x14ac:dyDescent="0.25">
      <c r="A48" s="46">
        <v>76.787387503333306</v>
      </c>
      <c r="B48" s="46">
        <v>415.52</v>
      </c>
      <c r="C48" s="46">
        <v>6.6785714285714297</v>
      </c>
      <c r="D48" s="23">
        <v>10.68</v>
      </c>
      <c r="E48" s="23">
        <v>13.76</v>
      </c>
      <c r="F48" s="46">
        <v>0.63333333333333297</v>
      </c>
      <c r="G48" s="23">
        <v>5.73</v>
      </c>
      <c r="H48" s="48">
        <v>6.69</v>
      </c>
      <c r="I48" s="23">
        <v>1.03</v>
      </c>
      <c r="J48" s="64">
        <v>1479.56877367277</v>
      </c>
      <c r="K48" s="29">
        <v>4312.164900265595</v>
      </c>
      <c r="L48" s="29">
        <v>481.70670325666401</v>
      </c>
      <c r="M48" s="63">
        <v>4.1398430407326101</v>
      </c>
      <c r="N48" s="63">
        <v>12.9276679655261</v>
      </c>
      <c r="O48" s="29">
        <v>1.5178272170020199</v>
      </c>
      <c r="P48" s="36">
        <v>0</v>
      </c>
      <c r="Q48" s="54">
        <v>0</v>
      </c>
    </row>
    <row r="49" spans="1:17" x14ac:dyDescent="0.25">
      <c r="A49" s="46">
        <v>76.286067826666695</v>
      </c>
      <c r="B49" s="46">
        <v>425.34</v>
      </c>
      <c r="C49" s="46">
        <v>6.5</v>
      </c>
      <c r="D49" s="23">
        <v>12.92</v>
      </c>
      <c r="E49" s="23">
        <v>16.04</v>
      </c>
      <c r="F49" s="46">
        <v>0.46666666666666701</v>
      </c>
      <c r="G49" s="23">
        <v>6.3</v>
      </c>
      <c r="H49" s="48">
        <v>5.92</v>
      </c>
      <c r="I49" s="23">
        <v>0.86666666666666703</v>
      </c>
      <c r="J49" s="64">
        <v>1572.7774034114</v>
      </c>
      <c r="K49" s="29">
        <v>4820.3497957335067</v>
      </c>
      <c r="L49" s="29">
        <v>506.67582610738799</v>
      </c>
      <c r="M49" s="63">
        <v>4.1288971239882803</v>
      </c>
      <c r="N49" s="63">
        <v>13.0800066301756</v>
      </c>
      <c r="O49" s="29">
        <v>1.43447947575351</v>
      </c>
      <c r="P49" s="36">
        <v>0</v>
      </c>
      <c r="Q49" s="54">
        <v>0</v>
      </c>
    </row>
    <row r="50" spans="1:17" x14ac:dyDescent="0.25">
      <c r="A50" s="46">
        <v>77.8207092166667</v>
      </c>
      <c r="B50" s="46">
        <v>451.55</v>
      </c>
      <c r="C50" s="46">
        <v>7.92063492063492</v>
      </c>
      <c r="D50" s="23">
        <v>11.44</v>
      </c>
      <c r="E50" s="23">
        <v>15.64</v>
      </c>
      <c r="F50" s="46">
        <v>0.33333333333333298</v>
      </c>
      <c r="G50" s="23">
        <v>5.57</v>
      </c>
      <c r="H50" s="48">
        <v>5.22</v>
      </c>
      <c r="I50" s="23">
        <v>0.77166666666666694</v>
      </c>
      <c r="J50" s="64">
        <v>1468.1910355555499</v>
      </c>
      <c r="K50" s="29">
        <v>4847.6338600383106</v>
      </c>
      <c r="L50" s="29">
        <v>436.08068215149302</v>
      </c>
      <c r="M50" s="63">
        <v>4.06023410002026</v>
      </c>
      <c r="N50" s="63">
        <v>13.2558046058742</v>
      </c>
      <c r="O50" s="29">
        <v>1.23050795916102</v>
      </c>
      <c r="P50" s="36">
        <v>0</v>
      </c>
      <c r="Q50" s="53">
        <v>1</v>
      </c>
    </row>
    <row r="51" spans="1:17" x14ac:dyDescent="0.25">
      <c r="A51" s="46">
        <v>77.581767499999998</v>
      </c>
      <c r="B51" s="46">
        <v>454.45</v>
      </c>
      <c r="C51" s="46">
        <v>8.5</v>
      </c>
      <c r="D51" s="23">
        <v>12.2</v>
      </c>
      <c r="E51" s="23">
        <v>15.4</v>
      </c>
      <c r="F51" s="46">
        <v>0.3</v>
      </c>
      <c r="G51" s="23">
        <v>5.37</v>
      </c>
      <c r="H51" s="48">
        <v>5.7</v>
      </c>
      <c r="I51" s="23">
        <v>0.78666666666666696</v>
      </c>
      <c r="J51" s="64">
        <v>1563.32283396914</v>
      </c>
      <c r="K51" s="29">
        <v>4897.7687745661133</v>
      </c>
      <c r="L51" s="29">
        <v>465.24695870522999</v>
      </c>
      <c r="M51" s="63">
        <v>4.0464160419682296</v>
      </c>
      <c r="N51" s="63">
        <v>13.412166551713799</v>
      </c>
      <c r="O51" s="29">
        <v>1.16436243218094</v>
      </c>
      <c r="P51" s="36">
        <v>0</v>
      </c>
      <c r="Q51" s="53">
        <v>1</v>
      </c>
    </row>
    <row r="52" spans="1:17" x14ac:dyDescent="0.25">
      <c r="A52" s="46">
        <v>78.392978373333307</v>
      </c>
      <c r="B52" s="46">
        <v>468.64</v>
      </c>
      <c r="C52" s="46">
        <v>9.2734375</v>
      </c>
      <c r="D52" s="23">
        <v>17.68</v>
      </c>
      <c r="E52" s="23">
        <v>23.72</v>
      </c>
      <c r="F52" s="46">
        <v>0.4</v>
      </c>
      <c r="G52" s="23">
        <v>5.0999999999999996</v>
      </c>
      <c r="H52" s="48">
        <v>6.73</v>
      </c>
      <c r="I52" s="23">
        <v>0.74666666666666703</v>
      </c>
      <c r="J52" s="64">
        <v>1544.8901617086001</v>
      </c>
      <c r="K52" s="29">
        <v>4730.3860154158483</v>
      </c>
      <c r="L52" s="29">
        <v>435.86317725627998</v>
      </c>
      <c r="M52" s="63">
        <v>4.0269942950314999</v>
      </c>
      <c r="N52" s="63">
        <v>13.518522162609299</v>
      </c>
      <c r="O52" s="29">
        <v>1.11518400188399</v>
      </c>
      <c r="P52" s="36">
        <v>0</v>
      </c>
      <c r="Q52" s="53">
        <v>1</v>
      </c>
    </row>
    <row r="53" spans="1:17" x14ac:dyDescent="0.25">
      <c r="A53" s="46">
        <v>78.24356822</v>
      </c>
      <c r="B53" s="46">
        <v>466.32</v>
      </c>
      <c r="C53" s="46">
        <v>10.2904761904762</v>
      </c>
      <c r="D53" s="23">
        <v>14.4</v>
      </c>
      <c r="E53" s="23">
        <v>18.920000000000002</v>
      </c>
      <c r="F53" s="46">
        <v>0.46666666666666701</v>
      </c>
      <c r="G53" s="23">
        <v>4.43</v>
      </c>
      <c r="H53" s="48">
        <v>7.2</v>
      </c>
      <c r="I53" s="23">
        <v>0.7</v>
      </c>
      <c r="J53" s="64">
        <v>1487.8312783317001</v>
      </c>
      <c r="K53" s="29">
        <v>5034.5949981039194</v>
      </c>
      <c r="L53" s="29">
        <v>403.34224929237899</v>
      </c>
      <c r="M53" s="63">
        <v>4.0164283805788603</v>
      </c>
      <c r="N53" s="63">
        <v>13.633242062128099</v>
      </c>
      <c r="O53" s="29">
        <v>1.12527625357761</v>
      </c>
      <c r="P53" s="36">
        <v>0</v>
      </c>
      <c r="Q53" s="53">
        <v>1</v>
      </c>
    </row>
    <row r="54" spans="1:17" x14ac:dyDescent="0.25">
      <c r="A54" s="46">
        <v>79.003184383333306</v>
      </c>
      <c r="B54" s="46">
        <v>487.46</v>
      </c>
      <c r="C54" s="46">
        <v>7.3349206349206302</v>
      </c>
      <c r="D54" s="23">
        <v>8.2799999999999994</v>
      </c>
      <c r="E54" s="23">
        <v>12.52</v>
      </c>
      <c r="F54" s="46">
        <v>0.133333333333333</v>
      </c>
      <c r="G54" s="23">
        <v>3.83</v>
      </c>
      <c r="H54" s="48">
        <v>7.89</v>
      </c>
      <c r="I54" s="23">
        <v>0.64</v>
      </c>
      <c r="J54" s="64">
        <v>1448.59641582363</v>
      </c>
      <c r="K54" s="29">
        <v>4903.675601082813</v>
      </c>
      <c r="L54" s="29">
        <v>402.249481122904</v>
      </c>
      <c r="M54" s="63">
        <v>4.0256105096183399</v>
      </c>
      <c r="N54" s="63">
        <v>13.680754914644</v>
      </c>
      <c r="O54" s="29">
        <v>1.2210271958483401</v>
      </c>
      <c r="P54" s="36">
        <v>0</v>
      </c>
      <c r="Q54" s="53">
        <v>1</v>
      </c>
    </row>
    <row r="55" spans="1:17" x14ac:dyDescent="0.25">
      <c r="A55" s="46">
        <v>78.759715043333301</v>
      </c>
      <c r="B55" s="46">
        <v>489.72</v>
      </c>
      <c r="C55" s="46">
        <v>6.07258064516129</v>
      </c>
      <c r="D55" s="23">
        <v>9.76</v>
      </c>
      <c r="E55" s="23">
        <v>13.48</v>
      </c>
      <c r="F55" s="46">
        <v>0.2</v>
      </c>
      <c r="G55" s="23">
        <v>3.93</v>
      </c>
      <c r="H55" s="48">
        <v>10.06</v>
      </c>
      <c r="I55" s="23">
        <v>0.66666666666666696</v>
      </c>
      <c r="J55" s="64">
        <v>1548.2128575039201</v>
      </c>
      <c r="K55" s="29">
        <v>4893.5010263547711</v>
      </c>
      <c r="L55" s="29">
        <v>471.18996523846999</v>
      </c>
      <c r="M55" s="63">
        <v>4.0634139628419499</v>
      </c>
      <c r="N55" s="63">
        <v>13.7047159487764</v>
      </c>
      <c r="O55" s="29">
        <v>1.35563757293509</v>
      </c>
      <c r="P55" s="36">
        <v>0</v>
      </c>
      <c r="Q55" s="53">
        <v>1</v>
      </c>
    </row>
    <row r="56" spans="1:17" x14ac:dyDescent="0.25">
      <c r="A56" s="46">
        <v>83.643016043333304</v>
      </c>
      <c r="B56" s="46">
        <v>518.01</v>
      </c>
      <c r="C56" s="46">
        <v>5</v>
      </c>
      <c r="D56" s="23">
        <v>6.44</v>
      </c>
      <c r="E56" s="23">
        <v>9.8000000000000007</v>
      </c>
      <c r="F56" s="46">
        <v>0.16666666666666699</v>
      </c>
      <c r="G56" s="23">
        <v>3.17</v>
      </c>
      <c r="H56" s="48">
        <v>11.71</v>
      </c>
      <c r="I56" s="23">
        <v>0.76</v>
      </c>
      <c r="J56" s="64">
        <v>1553.32107662504</v>
      </c>
      <c r="K56" s="29">
        <v>4811.0033733272894</v>
      </c>
      <c r="L56" s="29">
        <v>591.79693311736696</v>
      </c>
      <c r="M56" s="63">
        <v>4.0848114460005496</v>
      </c>
      <c r="N56" s="63">
        <v>13.672427017673201</v>
      </c>
      <c r="O56" s="29">
        <v>1.51508574009637</v>
      </c>
      <c r="P56" s="36">
        <v>0</v>
      </c>
      <c r="Q56" s="53">
        <v>1</v>
      </c>
    </row>
    <row r="57" spans="1:17" x14ac:dyDescent="0.25">
      <c r="A57" s="46">
        <v>87.753102606666701</v>
      </c>
      <c r="B57" s="46">
        <v>540</v>
      </c>
      <c r="C57" s="46">
        <v>5</v>
      </c>
      <c r="D57" s="23">
        <v>8.4</v>
      </c>
      <c r="E57" s="23">
        <v>11.92</v>
      </c>
      <c r="F57" s="46">
        <v>0.3</v>
      </c>
      <c r="G57" s="23">
        <v>2.4700000000000002</v>
      </c>
      <c r="H57" s="48">
        <v>10.37</v>
      </c>
      <c r="I57" s="23">
        <v>0.78666666666666696</v>
      </c>
      <c r="J57" s="64">
        <v>1686.6480013048899</v>
      </c>
      <c r="K57" s="29">
        <v>5414.9325639522522</v>
      </c>
      <c r="L57" s="29">
        <v>743.75904488327797</v>
      </c>
      <c r="M57" s="63">
        <v>4.1327786673047804</v>
      </c>
      <c r="N57" s="63">
        <v>13.652608113768601</v>
      </c>
      <c r="O57" s="29">
        <v>1.68386551878858</v>
      </c>
      <c r="P57" s="36">
        <v>0</v>
      </c>
      <c r="Q57" s="53">
        <v>1</v>
      </c>
    </row>
    <row r="58" spans="1:17" x14ac:dyDescent="0.25">
      <c r="A58" s="46">
        <v>83.045629586666706</v>
      </c>
      <c r="B58" s="46">
        <v>512.30999999999995</v>
      </c>
      <c r="C58" s="46">
        <v>5.2182539682539701</v>
      </c>
      <c r="D58" s="23">
        <v>9.32</v>
      </c>
      <c r="E58" s="23">
        <v>13.2</v>
      </c>
      <c r="F58" s="46">
        <v>0.5</v>
      </c>
      <c r="G58" s="23">
        <v>3.17</v>
      </c>
      <c r="H58" s="48">
        <v>8.58</v>
      </c>
      <c r="I58" s="23">
        <v>0.81408418760773005</v>
      </c>
      <c r="J58" s="64">
        <v>1680.35025125271</v>
      </c>
      <c r="K58" s="29">
        <v>5367.6763558781604</v>
      </c>
      <c r="L58" s="29">
        <v>586.94778745080703</v>
      </c>
      <c r="M58" s="63">
        <v>4.1556345882074801</v>
      </c>
      <c r="N58" s="63">
        <v>13.545502302603699</v>
      </c>
      <c r="O58" s="29">
        <v>1.6023144010771699</v>
      </c>
      <c r="P58" s="36">
        <v>0</v>
      </c>
      <c r="Q58" s="53">
        <v>1</v>
      </c>
    </row>
    <row r="59" spans="1:17" x14ac:dyDescent="0.25">
      <c r="A59" s="46">
        <v>82.963746926666701</v>
      </c>
      <c r="B59" s="46">
        <v>520.09</v>
      </c>
      <c r="C59" s="46">
        <v>5.5</v>
      </c>
      <c r="D59" s="23">
        <v>9.48</v>
      </c>
      <c r="E59" s="23">
        <v>14.24</v>
      </c>
      <c r="F59" s="46">
        <v>0.3</v>
      </c>
      <c r="G59" s="23">
        <v>3.6</v>
      </c>
      <c r="H59" s="48">
        <v>9.36</v>
      </c>
      <c r="I59" s="23">
        <v>0.78888838489219504</v>
      </c>
      <c r="J59" s="64">
        <v>1777.61999688844</v>
      </c>
      <c r="K59" s="29">
        <v>5412.2429666103417</v>
      </c>
      <c r="L59" s="29">
        <v>639.65673413992795</v>
      </c>
      <c r="M59" s="63">
        <v>4.2026410429211296</v>
      </c>
      <c r="N59" s="63">
        <v>13.503004360668401</v>
      </c>
      <c r="O59" s="29">
        <v>1.6598567459482201</v>
      </c>
      <c r="P59" s="40">
        <v>0</v>
      </c>
      <c r="Q59" s="53">
        <v>1</v>
      </c>
    </row>
    <row r="60" spans="1:17" x14ac:dyDescent="0.25">
      <c r="A60" s="46">
        <v>88.377872859999997</v>
      </c>
      <c r="B60" s="46">
        <v>552.54999999999995</v>
      </c>
      <c r="C60" s="46">
        <v>5.3253968253968296</v>
      </c>
      <c r="D60" s="23">
        <v>7.2</v>
      </c>
      <c r="E60" s="23">
        <v>12.92</v>
      </c>
      <c r="F60" s="46">
        <v>0.33333333333333298</v>
      </c>
      <c r="G60" s="23">
        <v>3.97</v>
      </c>
      <c r="H60" s="48">
        <v>11.06</v>
      </c>
      <c r="I60" s="23">
        <v>0.84907617406029801</v>
      </c>
      <c r="J60" s="64">
        <v>1764.27014632326</v>
      </c>
      <c r="K60" s="29">
        <v>5304.2210945273673</v>
      </c>
      <c r="L60" s="29">
        <v>724.97414471624199</v>
      </c>
      <c r="M60" s="63">
        <v>4.23247010562533</v>
      </c>
      <c r="N60" s="63">
        <v>13.4823617268601</v>
      </c>
      <c r="O60" s="29">
        <v>1.7214337612541299</v>
      </c>
      <c r="P60" s="36">
        <v>0</v>
      </c>
      <c r="Q60" s="53">
        <v>1</v>
      </c>
    </row>
    <row r="61" spans="1:17" x14ac:dyDescent="0.25">
      <c r="A61" s="46">
        <v>89.688116436666604</v>
      </c>
      <c r="B61" s="46">
        <v>572.28</v>
      </c>
      <c r="C61" s="46">
        <v>5</v>
      </c>
      <c r="D61" s="23">
        <v>9.2799999999999994</v>
      </c>
      <c r="E61" s="23">
        <v>15.28</v>
      </c>
      <c r="F61" s="46">
        <v>0.33333333333333298</v>
      </c>
      <c r="G61" s="23">
        <v>4.57</v>
      </c>
      <c r="H61" s="48">
        <v>9.83</v>
      </c>
      <c r="I61" s="23">
        <v>0.83828207686957601</v>
      </c>
      <c r="J61" s="64">
        <v>1868.1670439259501</v>
      </c>
      <c r="K61" s="29">
        <v>5826.0405376758699</v>
      </c>
      <c r="L61" s="29">
        <v>915.83472875842199</v>
      </c>
      <c r="M61" s="63">
        <v>4.2890891475281698</v>
      </c>
      <c r="N61" s="63">
        <v>13.564741979533</v>
      </c>
      <c r="O61" s="29">
        <v>1.8427256057469901</v>
      </c>
      <c r="P61" s="36">
        <v>0</v>
      </c>
      <c r="Q61" s="53">
        <v>1</v>
      </c>
    </row>
    <row r="62" spans="1:17" x14ac:dyDescent="0.25">
      <c r="A62" s="46">
        <v>89.807629293333306</v>
      </c>
      <c r="B62" s="46">
        <v>574.35</v>
      </c>
      <c r="C62" s="46">
        <v>4.53515625</v>
      </c>
      <c r="D62" s="23">
        <v>5</v>
      </c>
      <c r="E62" s="23">
        <v>11.8</v>
      </c>
      <c r="F62" s="46">
        <v>0.16666666666666699</v>
      </c>
      <c r="G62" s="23">
        <v>4</v>
      </c>
      <c r="H62" s="48">
        <v>9.16</v>
      </c>
      <c r="I62" s="23">
        <v>0.80013305512715804</v>
      </c>
      <c r="J62" s="64">
        <v>1872.6397717104801</v>
      </c>
      <c r="K62" s="29">
        <v>5821.4040243118579</v>
      </c>
      <c r="L62" s="29">
        <v>675.59819204306496</v>
      </c>
      <c r="M62" s="63">
        <v>4.3306909824587896</v>
      </c>
      <c r="N62" s="63">
        <v>13.657531990533499</v>
      </c>
      <c r="O62" s="29">
        <v>1.6140478240057701</v>
      </c>
      <c r="P62" s="36">
        <v>0</v>
      </c>
      <c r="Q62" s="53">
        <v>1</v>
      </c>
    </row>
    <row r="63" spans="1:17" x14ac:dyDescent="0.25">
      <c r="A63" s="46">
        <v>91.981607546666694</v>
      </c>
      <c r="B63" s="46">
        <v>606.36</v>
      </c>
      <c r="C63" s="46">
        <v>3.7258064516128999</v>
      </c>
      <c r="D63" s="23">
        <v>7.52</v>
      </c>
      <c r="E63" s="23">
        <v>12.8</v>
      </c>
      <c r="F63" s="46">
        <v>0.33333333333333298</v>
      </c>
      <c r="G63" s="23">
        <v>3.6</v>
      </c>
      <c r="H63" s="48">
        <v>10.119999999999999</v>
      </c>
      <c r="I63" s="23">
        <v>0.74916386948501601</v>
      </c>
      <c r="J63" s="64">
        <v>2028.1445461195599</v>
      </c>
      <c r="K63" s="29">
        <v>5924.5171912478536</v>
      </c>
      <c r="L63" s="29">
        <v>713.08111918251905</v>
      </c>
      <c r="M63" s="63">
        <v>4.3899577636664899</v>
      </c>
      <c r="N63" s="63">
        <v>13.722462375784399</v>
      </c>
      <c r="O63" s="29">
        <v>1.60985856737538</v>
      </c>
      <c r="P63" s="36">
        <v>0</v>
      </c>
      <c r="Q63" s="53">
        <v>1</v>
      </c>
    </row>
    <row r="64" spans="1:17" x14ac:dyDescent="0.25">
      <c r="A64" s="46">
        <v>100.19087841</v>
      </c>
      <c r="B64" s="46">
        <v>669.8</v>
      </c>
      <c r="C64" s="46">
        <v>5.1779661016949197</v>
      </c>
      <c r="D64" s="23">
        <v>5.36</v>
      </c>
      <c r="E64" s="23">
        <v>10.32</v>
      </c>
      <c r="F64" s="46">
        <v>0.43333333333333302</v>
      </c>
      <c r="G64" s="23">
        <v>3.63</v>
      </c>
      <c r="H64" s="48">
        <v>10.64</v>
      </c>
      <c r="I64" s="23">
        <v>0.66768877196165599</v>
      </c>
      <c r="J64" s="64">
        <v>1953.0906952401799</v>
      </c>
      <c r="K64" s="29">
        <v>5750.8612864690431</v>
      </c>
      <c r="L64" s="29">
        <v>726.19644110220702</v>
      </c>
      <c r="M64" s="63">
        <v>4.3932606331117903</v>
      </c>
      <c r="N64" s="63">
        <v>13.7255442995399</v>
      </c>
      <c r="O64" s="29">
        <v>1.5995371058887</v>
      </c>
      <c r="P64" s="36">
        <v>0</v>
      </c>
      <c r="Q64" s="53">
        <v>1</v>
      </c>
    </row>
    <row r="65" spans="1:17" x14ac:dyDescent="0.25">
      <c r="A65" s="46">
        <v>101.024328383333</v>
      </c>
      <c r="B65" s="46">
        <v>689.83</v>
      </c>
      <c r="C65" s="46">
        <v>6.5</v>
      </c>
      <c r="D65" s="23">
        <v>6.16</v>
      </c>
      <c r="E65" s="23">
        <v>10.199999999999999</v>
      </c>
      <c r="F65" s="46">
        <v>-6.6666666666666693E-2</v>
      </c>
      <c r="G65" s="23">
        <v>3.03</v>
      </c>
      <c r="H65" s="48">
        <v>9.56</v>
      </c>
      <c r="I65" s="23">
        <v>0.64664035803925102</v>
      </c>
      <c r="J65" s="64">
        <v>2047.2893496490899</v>
      </c>
      <c r="K65" s="29">
        <v>6392.0331470235205</v>
      </c>
      <c r="L65" s="29">
        <v>802.56377658188399</v>
      </c>
      <c r="M65" s="63">
        <v>4.4177441311166099</v>
      </c>
      <c r="N65" s="63">
        <v>13.759535209788799</v>
      </c>
      <c r="O65" s="29">
        <v>1.64997442069364</v>
      </c>
      <c r="P65" s="36">
        <v>0</v>
      </c>
      <c r="Q65" s="53">
        <v>1</v>
      </c>
    </row>
    <row r="66" spans="1:17" x14ac:dyDescent="0.25">
      <c r="A66" s="46">
        <v>94.106552406666694</v>
      </c>
      <c r="B66" s="46">
        <v>669.71</v>
      </c>
      <c r="C66" s="46">
        <v>5.6935483870967696</v>
      </c>
      <c r="D66" s="23">
        <v>5.24</v>
      </c>
      <c r="E66" s="23">
        <v>8.7200000000000006</v>
      </c>
      <c r="F66" s="46">
        <v>0.133333333333333</v>
      </c>
      <c r="G66" s="23">
        <v>2.4300000000000002</v>
      </c>
      <c r="H66" s="48">
        <v>9.16</v>
      </c>
      <c r="I66" s="23">
        <v>0.70620974326408403</v>
      </c>
      <c r="J66" s="64">
        <v>1980.88400011819</v>
      </c>
      <c r="K66" s="29">
        <v>6246.6032459343469</v>
      </c>
      <c r="L66" s="29">
        <v>639.73892165817995</v>
      </c>
      <c r="M66" s="63">
        <v>4.39976163348644</v>
      </c>
      <c r="N66" s="63">
        <v>13.690508847135501</v>
      </c>
      <c r="O66" s="29">
        <v>1.53027713622782</v>
      </c>
      <c r="P66" s="36">
        <v>0</v>
      </c>
      <c r="Q66" s="54">
        <v>0</v>
      </c>
    </row>
    <row r="67" spans="1:17" x14ac:dyDescent="0.25">
      <c r="A67" s="46">
        <v>92.694273666666703</v>
      </c>
      <c r="B67" s="46">
        <v>659.36</v>
      </c>
      <c r="C67" s="46">
        <v>4.3319672131147504</v>
      </c>
      <c r="D67" s="23">
        <v>4.04</v>
      </c>
      <c r="E67" s="23">
        <v>8.08</v>
      </c>
      <c r="F67" s="46">
        <v>0.133333333333333</v>
      </c>
      <c r="G67" s="23">
        <v>2.2000000000000002</v>
      </c>
      <c r="H67" s="48">
        <v>9.9499999999999993</v>
      </c>
      <c r="I67" s="23">
        <v>0.730826453778463</v>
      </c>
      <c r="J67" s="64">
        <v>2122.7499827995698</v>
      </c>
      <c r="K67" s="29">
        <v>6214.7260436784909</v>
      </c>
      <c r="L67" s="29">
        <v>755.49847419529897</v>
      </c>
      <c r="M67" s="63">
        <v>4.41333890173465</v>
      </c>
      <c r="N67" s="63">
        <v>13.6449151805414</v>
      </c>
      <c r="O67" s="29">
        <v>1.6278195700623399</v>
      </c>
      <c r="P67" s="36">
        <v>0</v>
      </c>
      <c r="Q67" s="54">
        <v>0</v>
      </c>
    </row>
    <row r="68" spans="1:17" x14ac:dyDescent="0.25">
      <c r="A68" s="46">
        <v>99.926025436666706</v>
      </c>
      <c r="B68" s="46">
        <v>707.57</v>
      </c>
      <c r="C68" s="46">
        <v>3.2222222222222201</v>
      </c>
      <c r="D68" s="23">
        <v>2.88</v>
      </c>
      <c r="E68" s="23">
        <v>6.96</v>
      </c>
      <c r="F68" s="46">
        <v>0.53333333333333299</v>
      </c>
      <c r="G68" s="23">
        <v>2.37</v>
      </c>
      <c r="H68" s="48">
        <v>10.47</v>
      </c>
      <c r="I68" s="23">
        <v>0.687610753273459</v>
      </c>
      <c r="J68" s="64">
        <v>2137.3604828174002</v>
      </c>
      <c r="K68" s="29">
        <v>6139.1020186950063</v>
      </c>
      <c r="L68" s="29">
        <v>809.80739160316398</v>
      </c>
      <c r="M68" s="63">
        <v>4.3937352122552102</v>
      </c>
      <c r="N68" s="63">
        <v>13.5904278336667</v>
      </c>
      <c r="O68" s="29">
        <v>1.6830105719478601</v>
      </c>
      <c r="P68" s="36">
        <v>0</v>
      </c>
      <c r="Q68" s="54">
        <v>0</v>
      </c>
    </row>
    <row r="69" spans="1:17" x14ac:dyDescent="0.25">
      <c r="A69" s="46">
        <v>100.697737933333</v>
      </c>
      <c r="B69" s="46">
        <v>719.08</v>
      </c>
      <c r="C69" s="46">
        <v>3</v>
      </c>
      <c r="D69" s="23">
        <v>2.76</v>
      </c>
      <c r="E69" s="23">
        <v>6.2</v>
      </c>
      <c r="F69" s="46">
        <v>0.133333333333333</v>
      </c>
      <c r="G69" s="23">
        <v>2.93</v>
      </c>
      <c r="H69" s="48">
        <v>9.66</v>
      </c>
      <c r="I69" s="23">
        <v>0.70484895219087396</v>
      </c>
      <c r="J69" s="64">
        <v>2206.6102068353798</v>
      </c>
      <c r="K69" s="29">
        <v>6782.024659129358</v>
      </c>
      <c r="L69" s="29">
        <v>1012.60437258991</v>
      </c>
      <c r="M69" s="63">
        <v>4.37604759576924</v>
      </c>
      <c r="N69" s="63">
        <v>13.6029451894745</v>
      </c>
      <c r="O69" s="29">
        <v>1.8561225298838899</v>
      </c>
      <c r="P69" s="36">
        <v>0</v>
      </c>
      <c r="Q69" s="54">
        <v>0</v>
      </c>
    </row>
    <row r="70" spans="1:17" x14ac:dyDescent="0.25">
      <c r="A70" s="46">
        <v>107.616457833333</v>
      </c>
      <c r="B70" s="46">
        <v>736.63</v>
      </c>
      <c r="C70" s="46">
        <v>2.7738095238095202</v>
      </c>
      <c r="D70" s="23">
        <v>2.6</v>
      </c>
      <c r="E70" s="23">
        <v>5.76</v>
      </c>
      <c r="F70" s="46">
        <v>0.7</v>
      </c>
      <c r="G70" s="23">
        <v>3.77</v>
      </c>
      <c r="H70" s="48">
        <v>8.85</v>
      </c>
      <c r="I70" s="23">
        <v>0.75454957815476797</v>
      </c>
      <c r="J70" s="64">
        <v>2190.5469118538399</v>
      </c>
      <c r="K70" s="29">
        <v>6605.9113089611674</v>
      </c>
      <c r="L70" s="29">
        <v>915.36343720372099</v>
      </c>
      <c r="M70" s="63">
        <v>4.3332719230082999</v>
      </c>
      <c r="N70" s="63">
        <v>13.552608814167799</v>
      </c>
      <c r="O70" s="29">
        <v>1.8047396323548901</v>
      </c>
      <c r="P70" s="36">
        <v>0</v>
      </c>
      <c r="Q70" s="54">
        <v>0</v>
      </c>
    </row>
    <row r="71" spans="1:17" x14ac:dyDescent="0.25">
      <c r="A71" s="46">
        <v>106.98439386666701</v>
      </c>
      <c r="B71" s="46">
        <v>710.47</v>
      </c>
      <c r="C71" s="46">
        <v>2.75</v>
      </c>
      <c r="D71" s="23">
        <v>2.68</v>
      </c>
      <c r="E71" s="23">
        <v>5.92</v>
      </c>
      <c r="F71" s="46">
        <v>-0.16666666666666699</v>
      </c>
      <c r="G71" s="23">
        <v>3.7</v>
      </c>
      <c r="H71" s="48">
        <v>9.82</v>
      </c>
      <c r="I71" s="23">
        <v>0.74423931779007502</v>
      </c>
      <c r="J71" s="64">
        <v>2282.1456825013702</v>
      </c>
      <c r="K71" s="29">
        <v>6815.801431473672</v>
      </c>
      <c r="L71" s="29">
        <v>982.90195200395704</v>
      </c>
      <c r="M71" s="63">
        <v>4.3021255677167698</v>
      </c>
      <c r="N71" s="63">
        <v>13.511404041870501</v>
      </c>
      <c r="O71" s="29">
        <v>1.91583218661347</v>
      </c>
      <c r="P71" s="36">
        <v>0</v>
      </c>
      <c r="Q71" s="54">
        <v>0</v>
      </c>
    </row>
    <row r="72" spans="1:17" x14ac:dyDescent="0.25">
      <c r="A72" s="46">
        <v>105.04781413333301</v>
      </c>
      <c r="B72" s="46">
        <v>693.82</v>
      </c>
      <c r="C72" s="46">
        <v>2.75</v>
      </c>
      <c r="D72" s="23">
        <v>2.84</v>
      </c>
      <c r="E72" s="23">
        <v>6.32</v>
      </c>
      <c r="F72" s="46">
        <v>0.1</v>
      </c>
      <c r="G72" s="23">
        <v>2.73</v>
      </c>
      <c r="H72" s="48">
        <v>10.33</v>
      </c>
      <c r="I72" s="23">
        <v>0.79527654298587802</v>
      </c>
      <c r="J72" s="64">
        <v>2224.3150008591701</v>
      </c>
      <c r="K72" s="29">
        <v>6572.54561498574</v>
      </c>
      <c r="L72" s="29">
        <v>1066.76434697631</v>
      </c>
      <c r="M72" s="63">
        <v>4.23300208961924</v>
      </c>
      <c r="N72" s="63">
        <v>13.3729719668782</v>
      </c>
      <c r="O72" s="29">
        <v>2.0760655437148499</v>
      </c>
      <c r="P72" s="36">
        <v>0</v>
      </c>
      <c r="Q72" s="54">
        <v>0</v>
      </c>
    </row>
    <row r="73" spans="1:17" x14ac:dyDescent="0.25">
      <c r="A73" s="46">
        <v>97.56635618</v>
      </c>
      <c r="B73" s="46">
        <v>625.83000000000004</v>
      </c>
      <c r="C73" s="46">
        <v>2.6547619047619002</v>
      </c>
      <c r="D73" s="23">
        <v>2.68</v>
      </c>
      <c r="E73" s="23">
        <v>6.04</v>
      </c>
      <c r="F73" s="46">
        <v>-0.266666666666667</v>
      </c>
      <c r="G73" s="23">
        <v>1.1000000000000001</v>
      </c>
      <c r="H73" s="48">
        <v>9.16</v>
      </c>
      <c r="I73" s="23">
        <v>0.93399558498896196</v>
      </c>
      <c r="J73" s="64">
        <v>2210.5157487896199</v>
      </c>
      <c r="K73" s="29">
        <v>7320.9436141039741</v>
      </c>
      <c r="L73" s="29">
        <v>1324.98659156388</v>
      </c>
      <c r="M73" s="63">
        <v>4.1632302413695497</v>
      </c>
      <c r="N73" s="63">
        <v>13.288095589286</v>
      </c>
      <c r="O73" s="29">
        <v>2.4060882661601601</v>
      </c>
      <c r="P73" s="36">
        <v>0</v>
      </c>
      <c r="Q73" s="54">
        <v>0</v>
      </c>
    </row>
    <row r="74" spans="1:17" x14ac:dyDescent="0.25">
      <c r="A74" s="46">
        <v>94.544257656666701</v>
      </c>
      <c r="B74" s="46">
        <v>587.85</v>
      </c>
      <c r="C74" s="46">
        <v>1.7890625</v>
      </c>
      <c r="D74" s="23">
        <v>1.8</v>
      </c>
      <c r="E74" s="23">
        <v>5.24</v>
      </c>
      <c r="F74" s="46">
        <v>6.6666666666666693E-2</v>
      </c>
      <c r="G74" s="23">
        <v>0.03</v>
      </c>
      <c r="H74" s="48">
        <v>8.68</v>
      </c>
      <c r="I74" s="23">
        <v>1.2385950588164201</v>
      </c>
      <c r="J74" s="64">
        <v>2175.99943751305</v>
      </c>
      <c r="K74" s="29">
        <v>7245.320237295582</v>
      </c>
      <c r="L74" s="29">
        <v>1519.2477982549999</v>
      </c>
      <c r="M74" s="63">
        <v>4.0803166429153901</v>
      </c>
      <c r="N74" s="63">
        <v>13.078582204980201</v>
      </c>
      <c r="O74" s="29">
        <v>2.7239603019880199</v>
      </c>
      <c r="P74" s="36">
        <v>0</v>
      </c>
      <c r="Q74" s="54">
        <v>0</v>
      </c>
    </row>
    <row r="75" spans="1:17" x14ac:dyDescent="0.25">
      <c r="A75" s="46">
        <v>100.947072906667</v>
      </c>
      <c r="B75" s="46">
        <v>628.79999999999995</v>
      </c>
      <c r="C75" s="46">
        <v>1.75</v>
      </c>
      <c r="D75" s="23">
        <v>1.72</v>
      </c>
      <c r="E75" s="23">
        <v>4.88</v>
      </c>
      <c r="F75" s="46">
        <v>0.43333333333333302</v>
      </c>
      <c r="G75" s="23">
        <v>0.47</v>
      </c>
      <c r="H75" s="48">
        <v>10.51</v>
      </c>
      <c r="I75" s="23">
        <v>1.2653724031570399</v>
      </c>
      <c r="J75" s="64">
        <v>2515.6407428422799</v>
      </c>
      <c r="K75" s="29">
        <v>7481.1588698359601</v>
      </c>
      <c r="L75" s="29">
        <v>1783.1735536916899</v>
      </c>
      <c r="M75" s="63">
        <v>4.0602610708114799</v>
      </c>
      <c r="N75" s="63">
        <v>12.9544520531537</v>
      </c>
      <c r="O75" s="29">
        <v>3.0409591689705899</v>
      </c>
      <c r="P75" s="36">
        <v>0</v>
      </c>
      <c r="Q75" s="54">
        <v>0</v>
      </c>
    </row>
    <row r="76" spans="1:17" x14ac:dyDescent="0.25">
      <c r="A76" s="46">
        <v>101.89872440000001</v>
      </c>
      <c r="B76" s="46">
        <v>628.47</v>
      </c>
      <c r="C76" s="46">
        <v>1.81153846153846</v>
      </c>
      <c r="D76" s="23">
        <v>1.8</v>
      </c>
      <c r="E76" s="23">
        <v>5</v>
      </c>
      <c r="F76" s="46">
        <v>0.233333333333333</v>
      </c>
      <c r="G76" s="23">
        <v>1.5</v>
      </c>
      <c r="H76" s="48">
        <v>11.1</v>
      </c>
      <c r="I76" s="23">
        <v>1.29265928815507</v>
      </c>
      <c r="J76" s="64">
        <v>2462.3259084400802</v>
      </c>
      <c r="K76" s="29">
        <v>7395.6300486900491</v>
      </c>
      <c r="L76" s="29">
        <v>2054.2586856191801</v>
      </c>
      <c r="M76" s="63">
        <v>3.9550470403200002</v>
      </c>
      <c r="N76" s="63">
        <v>12.837646985010201</v>
      </c>
      <c r="O76" s="29">
        <v>3.30936687475474</v>
      </c>
      <c r="P76" s="36">
        <v>0</v>
      </c>
      <c r="Q76" s="54">
        <v>0</v>
      </c>
    </row>
    <row r="77" spans="1:17" x14ac:dyDescent="0.25">
      <c r="A77" s="46">
        <v>99.371568213333305</v>
      </c>
      <c r="B77" s="46">
        <v>593.16999999999996</v>
      </c>
      <c r="C77" s="46">
        <v>2.1352459016393399</v>
      </c>
      <c r="D77" s="23">
        <v>2.36</v>
      </c>
      <c r="E77" s="23">
        <v>4.92</v>
      </c>
      <c r="F77" s="46">
        <v>6.6666666666666693E-2</v>
      </c>
      <c r="G77" s="23">
        <v>2.27</v>
      </c>
      <c r="H77" s="48">
        <v>9.8000000000000007</v>
      </c>
      <c r="I77" s="23">
        <v>1.40320088300221</v>
      </c>
      <c r="J77" s="64">
        <v>2492.6365647317102</v>
      </c>
      <c r="K77" s="29">
        <v>8260.4545512064033</v>
      </c>
      <c r="L77" s="29">
        <v>2206.84107696303</v>
      </c>
      <c r="M77" s="63">
        <v>3.8566321483991102</v>
      </c>
      <c r="N77" s="63">
        <v>12.852615911142999</v>
      </c>
      <c r="O77" s="29">
        <v>3.4332498553597</v>
      </c>
      <c r="P77" s="36">
        <v>0</v>
      </c>
      <c r="Q77" s="54">
        <v>0</v>
      </c>
    </row>
    <row r="78" spans="1:17" x14ac:dyDescent="0.25">
      <c r="A78" s="46">
        <v>98.795403473333295</v>
      </c>
      <c r="B78" s="46">
        <v>578.27</v>
      </c>
      <c r="C78" s="46">
        <v>2.6071428571428599</v>
      </c>
      <c r="D78" s="23">
        <v>2.88</v>
      </c>
      <c r="E78" s="23">
        <v>5.76</v>
      </c>
      <c r="F78" s="46">
        <v>6.6666666666666693E-2</v>
      </c>
      <c r="G78" s="23">
        <v>2.2999999999999998</v>
      </c>
      <c r="H78" s="48">
        <v>8.83</v>
      </c>
      <c r="I78" s="23">
        <v>1.4822492364450099</v>
      </c>
      <c r="J78" s="64">
        <v>2193.5427399669902</v>
      </c>
      <c r="K78" s="29">
        <v>8231.831844630442</v>
      </c>
      <c r="L78" s="29">
        <v>2059.23318114934</v>
      </c>
      <c r="M78" s="63">
        <v>3.6853212468326801</v>
      </c>
      <c r="N78" s="63">
        <v>12.8329875544009</v>
      </c>
      <c r="O78" s="29">
        <v>3.2739033501176502</v>
      </c>
      <c r="P78" s="36">
        <v>0</v>
      </c>
      <c r="Q78" s="54">
        <v>0</v>
      </c>
    </row>
    <row r="79" spans="1:17" x14ac:dyDescent="0.25">
      <c r="A79" s="46">
        <v>98.999865020000001</v>
      </c>
      <c r="B79" s="46">
        <v>581.41</v>
      </c>
      <c r="C79" s="46">
        <v>3.1111111111111098</v>
      </c>
      <c r="D79" s="23">
        <v>3.76</v>
      </c>
      <c r="E79" s="23">
        <v>6.24</v>
      </c>
      <c r="F79" s="46">
        <v>0.53333333333333299</v>
      </c>
      <c r="G79" s="23">
        <v>2.77</v>
      </c>
      <c r="H79" s="48">
        <v>9.7100000000000009</v>
      </c>
      <c r="I79" s="23">
        <v>1.5373385950588201</v>
      </c>
      <c r="J79" s="64">
        <v>2563.5541587633002</v>
      </c>
      <c r="K79" s="29">
        <v>8360.967092947576</v>
      </c>
      <c r="L79" s="29">
        <v>2269.60264873598</v>
      </c>
      <c r="M79" s="63">
        <v>3.6457614599578498</v>
      </c>
      <c r="N79" s="63">
        <v>12.756137520051301</v>
      </c>
      <c r="O79" s="29">
        <v>3.4268426666081</v>
      </c>
      <c r="P79" s="36">
        <v>0</v>
      </c>
      <c r="Q79" s="54">
        <v>0</v>
      </c>
    </row>
    <row r="80" spans="1:17" x14ac:dyDescent="0.25">
      <c r="A80" s="46">
        <v>93.833876976666701</v>
      </c>
      <c r="B80" s="46">
        <v>552.92999999999995</v>
      </c>
      <c r="C80" s="46">
        <v>3.66015625</v>
      </c>
      <c r="D80" s="23">
        <v>3.84</v>
      </c>
      <c r="E80" s="23">
        <v>6.56</v>
      </c>
      <c r="F80" s="46">
        <v>0.63333333333333297</v>
      </c>
      <c r="G80" s="23">
        <v>3.33</v>
      </c>
      <c r="H80" s="48">
        <v>9.98</v>
      </c>
      <c r="I80" s="23">
        <v>1.70398258187427</v>
      </c>
      <c r="J80" s="64">
        <v>2419.8087433034498</v>
      </c>
      <c r="K80" s="29">
        <v>8272.8753055704565</v>
      </c>
      <c r="L80" s="29">
        <v>2660.0740846805202</v>
      </c>
      <c r="M80" s="63">
        <v>3.5097166425591602</v>
      </c>
      <c r="N80" s="63">
        <v>12.5614564493565</v>
      </c>
      <c r="O80" s="29">
        <v>3.7562733348013699</v>
      </c>
      <c r="P80" s="36">
        <v>0</v>
      </c>
      <c r="Q80" s="54">
        <v>0</v>
      </c>
    </row>
    <row r="81" spans="1:17" x14ac:dyDescent="0.25">
      <c r="A81" s="46">
        <v>88.743747543333299</v>
      </c>
      <c r="B81" s="46">
        <v>526.42999999999995</v>
      </c>
      <c r="C81" s="46">
        <v>4.3669354838709697</v>
      </c>
      <c r="D81" s="23">
        <v>4.96</v>
      </c>
      <c r="E81" s="23">
        <v>7.36</v>
      </c>
      <c r="F81" s="46">
        <v>0</v>
      </c>
      <c r="G81" s="23">
        <v>3.8</v>
      </c>
      <c r="H81" s="48">
        <v>8.6999999999999993</v>
      </c>
      <c r="I81" s="23">
        <v>1.9513547431128799</v>
      </c>
      <c r="J81" s="64">
        <v>2659.9652697370798</v>
      </c>
      <c r="K81" s="29">
        <v>9087.3292902508656</v>
      </c>
      <c r="L81" s="29">
        <v>3045.0482113837902</v>
      </c>
      <c r="M81" s="63">
        <v>3.4503922618076701</v>
      </c>
      <c r="N81" s="63">
        <v>12.3696543571397</v>
      </c>
      <c r="O81" s="29">
        <v>4.1205042819467996</v>
      </c>
      <c r="P81" s="36">
        <v>0</v>
      </c>
      <c r="Q81" s="54">
        <v>0</v>
      </c>
    </row>
    <row r="82" spans="1:17" x14ac:dyDescent="0.25">
      <c r="A82" s="46">
        <v>89.574733269999996</v>
      </c>
      <c r="B82" s="46">
        <v>526.37</v>
      </c>
      <c r="C82" s="46">
        <v>4.6384615384615397</v>
      </c>
      <c r="D82" s="23">
        <v>4.72</v>
      </c>
      <c r="E82" s="23">
        <v>7.48</v>
      </c>
      <c r="F82" s="46">
        <v>0.2</v>
      </c>
      <c r="G82" s="23">
        <v>4.07</v>
      </c>
      <c r="H82" s="48">
        <v>7.96</v>
      </c>
      <c r="I82" s="23">
        <v>2.2407057969699702</v>
      </c>
      <c r="J82" s="64">
        <v>2402.1639419527201</v>
      </c>
      <c r="K82" s="29">
        <v>9195.8659728018392</v>
      </c>
      <c r="L82" s="29">
        <v>3546.3824006126101</v>
      </c>
      <c r="M82" s="63">
        <v>3.2976313025622801</v>
      </c>
      <c r="N82" s="63">
        <v>12.0314405194156</v>
      </c>
      <c r="O82" s="29">
        <v>4.6125644354818904</v>
      </c>
      <c r="P82" s="36">
        <v>0</v>
      </c>
      <c r="Q82" s="54">
        <v>0</v>
      </c>
    </row>
    <row r="83" spans="1:17" x14ac:dyDescent="0.25">
      <c r="A83" s="46">
        <v>90.996022463333304</v>
      </c>
      <c r="B83" s="46">
        <v>526.82000000000005</v>
      </c>
      <c r="C83" s="46">
        <v>4.9631147540983598</v>
      </c>
      <c r="D83" s="23">
        <v>4.92</v>
      </c>
      <c r="E83" s="23">
        <v>7.48</v>
      </c>
      <c r="F83" s="46">
        <v>0.46666666666666701</v>
      </c>
      <c r="G83" s="23">
        <v>3.8</v>
      </c>
      <c r="H83" s="48">
        <v>8.76</v>
      </c>
      <c r="I83" s="23">
        <v>3.27062354470955</v>
      </c>
      <c r="J83" s="64">
        <v>2773.7845479805501</v>
      </c>
      <c r="K83" s="29">
        <v>9363.1579224001762</v>
      </c>
      <c r="L83" s="29">
        <v>4491.9982697078904</v>
      </c>
      <c r="M83" s="63">
        <v>3.2791343331470899</v>
      </c>
      <c r="N83" s="63">
        <v>11.816913270497</v>
      </c>
      <c r="O83" s="29">
        <v>5.3889609092446999</v>
      </c>
      <c r="P83" s="40">
        <v>0</v>
      </c>
      <c r="Q83" s="54">
        <v>0</v>
      </c>
    </row>
    <row r="84" spans="1:17" x14ac:dyDescent="0.25">
      <c r="A84" s="46">
        <v>93.701873696666695</v>
      </c>
      <c r="B84" s="46">
        <v>539.27</v>
      </c>
      <c r="C84" s="46">
        <v>5.2137096774193603</v>
      </c>
      <c r="D84" s="23">
        <v>5.12</v>
      </c>
      <c r="E84" s="23">
        <v>8.0399999999999991</v>
      </c>
      <c r="F84" s="46">
        <v>0.266666666666667</v>
      </c>
      <c r="G84" s="23">
        <v>3.47</v>
      </c>
      <c r="H84" s="48">
        <v>8.42</v>
      </c>
      <c r="I84" s="23">
        <v>3.4791073210559702</v>
      </c>
      <c r="J84" s="64">
        <v>2634.0125441688001</v>
      </c>
      <c r="K84" s="29">
        <v>9107.4941170360416</v>
      </c>
      <c r="L84" s="29">
        <v>4546.8429916384302</v>
      </c>
      <c r="M84" s="63">
        <v>3.1747783834102998</v>
      </c>
      <c r="N84" s="63">
        <v>11.6571740670884</v>
      </c>
      <c r="O84" s="29">
        <v>5.4304813997839103</v>
      </c>
      <c r="P84" s="36">
        <v>0</v>
      </c>
      <c r="Q84" s="54">
        <v>0</v>
      </c>
    </row>
    <row r="85" spans="1:17" x14ac:dyDescent="0.25">
      <c r="A85" s="46">
        <v>92.445106920000001</v>
      </c>
      <c r="B85" s="46">
        <v>528.69000000000005</v>
      </c>
      <c r="C85" s="46">
        <v>5.25</v>
      </c>
      <c r="D85" s="23">
        <v>5.2</v>
      </c>
      <c r="E85" s="23">
        <v>7.88</v>
      </c>
      <c r="F85" s="46">
        <v>-0.133333333333333</v>
      </c>
      <c r="G85" s="23">
        <v>2.27</v>
      </c>
      <c r="H85" s="48">
        <v>6.67</v>
      </c>
      <c r="I85" s="23">
        <v>3.2061265838096098</v>
      </c>
      <c r="J85" s="64">
        <v>2768.2531634790398</v>
      </c>
      <c r="K85" s="29">
        <v>10167.604452688818</v>
      </c>
      <c r="L85" s="29">
        <v>4403.8531464834996</v>
      </c>
      <c r="M85" s="63">
        <v>3.13610932346245</v>
      </c>
      <c r="N85" s="63">
        <v>11.7041759115481</v>
      </c>
      <c r="O85" s="29">
        <v>5.2661308076014999</v>
      </c>
      <c r="P85" s="36">
        <v>0</v>
      </c>
      <c r="Q85" s="54">
        <v>0</v>
      </c>
    </row>
    <row r="86" spans="1:17" x14ac:dyDescent="0.25">
      <c r="A86" s="46">
        <v>94.995940956666601</v>
      </c>
      <c r="B86" s="46">
        <v>540.36</v>
      </c>
      <c r="C86" s="46">
        <v>5.03125</v>
      </c>
      <c r="D86" s="23">
        <v>5.04</v>
      </c>
      <c r="E86" s="23">
        <v>7.76</v>
      </c>
      <c r="F86" s="46">
        <v>0.16666666666666699</v>
      </c>
      <c r="G86" s="23">
        <v>2.7</v>
      </c>
      <c r="H86" s="48">
        <v>6.39</v>
      </c>
      <c r="I86" s="23">
        <v>2.6911291541927498</v>
      </c>
      <c r="J86" s="64">
        <v>2589.4886011396302</v>
      </c>
      <c r="K86" s="29">
        <v>10393.753868732218</v>
      </c>
      <c r="L86" s="29">
        <v>4400.1242421892002</v>
      </c>
      <c r="M86" s="63">
        <v>3.0498606250693499</v>
      </c>
      <c r="N86" s="63">
        <v>11.7754875596411</v>
      </c>
      <c r="O86" s="29">
        <v>5.1532561695938002</v>
      </c>
      <c r="P86" s="36">
        <v>0</v>
      </c>
      <c r="Q86" s="54">
        <v>0</v>
      </c>
    </row>
    <row r="87" spans="1:17" x14ac:dyDescent="0.25">
      <c r="A87" s="46">
        <v>94.876382969999995</v>
      </c>
      <c r="B87" s="46">
        <v>526.92999999999995</v>
      </c>
      <c r="C87" s="46">
        <v>5</v>
      </c>
      <c r="D87" s="23">
        <v>5.16</v>
      </c>
      <c r="E87" s="23">
        <v>7.72</v>
      </c>
      <c r="F87" s="46">
        <v>0.7</v>
      </c>
      <c r="G87" s="23">
        <v>2.87</v>
      </c>
      <c r="H87" s="48">
        <v>6.82</v>
      </c>
      <c r="I87" s="23">
        <v>3.4661646859596602</v>
      </c>
      <c r="J87" s="64">
        <v>2928.7475790233998</v>
      </c>
      <c r="K87" s="29">
        <v>10422.194592033073</v>
      </c>
      <c r="L87" s="29">
        <v>4951.8592452039702</v>
      </c>
      <c r="M87" s="63">
        <v>3.06086288860444</v>
      </c>
      <c r="N87" s="63">
        <v>11.9452178873875</v>
      </c>
      <c r="O87" s="29">
        <v>5.4441513814679601</v>
      </c>
      <c r="P87" s="36">
        <v>0</v>
      </c>
      <c r="Q87" s="54">
        <v>0</v>
      </c>
    </row>
    <row r="88" spans="1:17" x14ac:dyDescent="0.25">
      <c r="A88" s="46">
        <v>93.339966476666703</v>
      </c>
      <c r="B88" s="46">
        <v>520.13</v>
      </c>
      <c r="C88" s="46">
        <v>5.38559322033898</v>
      </c>
      <c r="D88" s="23">
        <v>5.6</v>
      </c>
      <c r="E88" s="23">
        <v>7.88</v>
      </c>
      <c r="F88" s="46">
        <v>1.1000000000000001</v>
      </c>
      <c r="G88" s="23">
        <v>4.7699999999999996</v>
      </c>
      <c r="H88" s="48">
        <v>7.46</v>
      </c>
      <c r="I88" s="23">
        <v>3.4981992198131202</v>
      </c>
      <c r="J88" s="64">
        <v>2640.6709139725999</v>
      </c>
      <c r="K88" s="29">
        <v>10161.591407888018</v>
      </c>
      <c r="L88" s="29">
        <v>4683.9487406345797</v>
      </c>
      <c r="M88" s="63">
        <v>2.9481162445531601</v>
      </c>
      <c r="N88" s="63">
        <v>12.171131753659299</v>
      </c>
      <c r="O88" s="29">
        <v>5.0890239512162099</v>
      </c>
      <c r="P88" s="36">
        <v>0</v>
      </c>
      <c r="Q88" s="54">
        <v>0</v>
      </c>
    </row>
    <row r="89" spans="1:17" x14ac:dyDescent="0.25">
      <c r="A89" s="46">
        <v>92.178127943333294</v>
      </c>
      <c r="B89" s="46">
        <v>502.64</v>
      </c>
      <c r="C89" s="46">
        <v>5.7903225806451601</v>
      </c>
      <c r="D89" s="23">
        <v>6.08</v>
      </c>
      <c r="E89" s="23">
        <v>10</v>
      </c>
      <c r="F89" s="46">
        <v>0.53333333333333299</v>
      </c>
      <c r="G89" s="23">
        <v>7.23</v>
      </c>
      <c r="H89" s="48">
        <v>7.43</v>
      </c>
      <c r="I89" s="23">
        <v>3.2602739726027399</v>
      </c>
      <c r="J89" s="64">
        <v>2685.2544852524602</v>
      </c>
      <c r="K89" s="29">
        <v>11622.863000347132</v>
      </c>
      <c r="L89" s="29">
        <v>4583.3623783235198</v>
      </c>
      <c r="M89" s="63">
        <v>2.8968542573482599</v>
      </c>
      <c r="N89" s="63">
        <v>12.597774542972701</v>
      </c>
      <c r="O89" s="29">
        <v>4.8413508873022897</v>
      </c>
      <c r="P89" s="36">
        <v>0</v>
      </c>
      <c r="Q89" s="54">
        <v>0</v>
      </c>
    </row>
    <row r="90" spans="1:17" x14ac:dyDescent="0.25">
      <c r="A90" s="46">
        <v>87.476784416666703</v>
      </c>
      <c r="B90" s="46">
        <v>464.29</v>
      </c>
      <c r="C90" s="46">
        <v>6.2222222222222197</v>
      </c>
      <c r="D90" s="23">
        <v>6.36</v>
      </c>
      <c r="E90" s="23">
        <v>10.68</v>
      </c>
      <c r="F90" s="46">
        <v>0.4</v>
      </c>
      <c r="G90" s="23">
        <v>8.0299999999999994</v>
      </c>
      <c r="H90" s="48">
        <v>7.36</v>
      </c>
      <c r="I90" s="23">
        <v>3.5362424022498402</v>
      </c>
      <c r="J90" s="64">
        <v>2416.4299395786802</v>
      </c>
      <c r="K90" s="29">
        <v>12015.29644282452</v>
      </c>
      <c r="L90" s="29">
        <v>4271.2468729184902</v>
      </c>
      <c r="M90" s="63">
        <v>2.7824164502827302</v>
      </c>
      <c r="N90" s="63">
        <v>13.0116083833517</v>
      </c>
      <c r="O90" s="29">
        <v>4.4119062341567199</v>
      </c>
      <c r="P90" s="36">
        <v>0</v>
      </c>
      <c r="Q90" s="54">
        <v>0</v>
      </c>
    </row>
    <row r="91" spans="1:17" x14ac:dyDescent="0.25">
      <c r="A91" s="46">
        <v>91.8312890866667</v>
      </c>
      <c r="B91" s="46">
        <v>469.67</v>
      </c>
      <c r="C91" s="46">
        <v>6.3611111111111098</v>
      </c>
      <c r="D91" s="23">
        <v>6.6</v>
      </c>
      <c r="E91" s="23">
        <v>11.04</v>
      </c>
      <c r="F91" s="46">
        <v>1.0333333333333301</v>
      </c>
      <c r="G91" s="23">
        <v>8.9</v>
      </c>
      <c r="H91" s="48">
        <v>8</v>
      </c>
      <c r="I91" s="23">
        <v>3.8296108137530598</v>
      </c>
      <c r="J91" s="64">
        <v>2669.6731884443302</v>
      </c>
      <c r="K91" s="29">
        <v>12060.7230704139</v>
      </c>
      <c r="L91" s="29">
        <v>3937.6273553331598</v>
      </c>
      <c r="M91" s="63">
        <v>2.7924500513069002</v>
      </c>
      <c r="N91" s="63">
        <v>13.3449498984037</v>
      </c>
      <c r="O91" s="29">
        <v>4.0165267100639799</v>
      </c>
      <c r="P91" s="36">
        <v>0</v>
      </c>
      <c r="Q91" s="54">
        <v>0</v>
      </c>
    </row>
    <row r="92" spans="1:17" x14ac:dyDescent="0.25">
      <c r="A92" s="46">
        <v>98.766081549999996</v>
      </c>
      <c r="B92" s="46">
        <v>515.91999999999996</v>
      </c>
      <c r="C92" s="46">
        <v>7.5564516129032304</v>
      </c>
      <c r="D92" s="23">
        <v>7.56</v>
      </c>
      <c r="E92" s="23">
        <v>11.56</v>
      </c>
      <c r="F92" s="46">
        <v>1.0333333333333301</v>
      </c>
      <c r="G92" s="23">
        <v>9.33</v>
      </c>
      <c r="H92" s="48">
        <v>8.11</v>
      </c>
      <c r="I92" s="23">
        <v>3.4835646678157799</v>
      </c>
      <c r="J92" s="64">
        <v>2528.7905771543501</v>
      </c>
      <c r="K92" s="29">
        <v>11784.383675652236</v>
      </c>
      <c r="L92" s="29">
        <v>2760.8586553773698</v>
      </c>
      <c r="M92" s="63">
        <v>2.7501732428783501</v>
      </c>
      <c r="N92" s="63">
        <v>13.5046895159723</v>
      </c>
      <c r="O92" s="29">
        <v>3.02794809777853</v>
      </c>
      <c r="P92" s="36">
        <v>0</v>
      </c>
      <c r="Q92" s="54">
        <v>0</v>
      </c>
    </row>
    <row r="93" spans="1:17" x14ac:dyDescent="0.25">
      <c r="A93" s="46">
        <v>106.82739523333299</v>
      </c>
      <c r="B93" s="46">
        <v>639.04999999999995</v>
      </c>
      <c r="C93" s="46">
        <v>8.25</v>
      </c>
      <c r="D93" s="23">
        <v>8.44</v>
      </c>
      <c r="E93" s="23">
        <v>16.68</v>
      </c>
      <c r="F93" s="46">
        <v>-0.133333333333333</v>
      </c>
      <c r="G93" s="23">
        <v>8.6300000000000008</v>
      </c>
      <c r="H93" s="48">
        <v>7.51</v>
      </c>
      <c r="I93" s="23">
        <v>1.77124799661314</v>
      </c>
      <c r="J93" s="64">
        <v>2845.0305269035198</v>
      </c>
      <c r="K93" s="29">
        <v>13236.886919564167</v>
      </c>
      <c r="L93" s="29">
        <v>2148.0258519643098</v>
      </c>
      <c r="M93" s="63">
        <v>2.8198365001097598</v>
      </c>
      <c r="N93" s="63">
        <v>13.707762883162401</v>
      </c>
      <c r="O93" s="29">
        <v>2.5203739010074999</v>
      </c>
      <c r="P93" s="36">
        <v>0</v>
      </c>
      <c r="Q93" s="53">
        <v>1</v>
      </c>
    </row>
    <row r="94" spans="1:17" x14ac:dyDescent="0.25">
      <c r="A94" s="46">
        <v>98.691259856065997</v>
      </c>
      <c r="B94" s="46">
        <v>607.1</v>
      </c>
      <c r="C94" s="46">
        <v>5.5039682539682504</v>
      </c>
      <c r="D94" s="23">
        <v>5.04</v>
      </c>
      <c r="E94" s="23">
        <v>12.36</v>
      </c>
      <c r="F94" s="46">
        <v>-0.266666666666667</v>
      </c>
      <c r="G94" s="23">
        <v>5.6</v>
      </c>
      <c r="H94" s="48">
        <v>8.57</v>
      </c>
      <c r="I94" s="23">
        <v>1.5551059905047</v>
      </c>
      <c r="J94" s="64">
        <v>2582.1676178499001</v>
      </c>
      <c r="K94" s="29">
        <v>12725.225069741789</v>
      </c>
      <c r="L94" s="29">
        <v>2054.71697667836</v>
      </c>
      <c r="M94" s="63">
        <v>2.8014975813534302</v>
      </c>
      <c r="N94" s="63">
        <v>13.6036872472623</v>
      </c>
      <c r="O94" s="29">
        <v>2.4598989261039899</v>
      </c>
      <c r="P94" s="36">
        <v>0</v>
      </c>
      <c r="Q94" s="53">
        <v>1</v>
      </c>
    </row>
    <row r="95" spans="1:17" x14ac:dyDescent="0.25">
      <c r="A95" s="46">
        <v>95.405262533672001</v>
      </c>
      <c r="B95" s="46">
        <v>567.38</v>
      </c>
      <c r="C95" s="46">
        <v>1.4385245901639301</v>
      </c>
      <c r="D95" s="23">
        <v>1.72</v>
      </c>
      <c r="E95" s="23">
        <v>7.48</v>
      </c>
      <c r="F95" s="46">
        <v>-6.6666666666666693E-2</v>
      </c>
      <c r="G95" s="23">
        <v>3.13</v>
      </c>
      <c r="H95" s="48">
        <v>10.23</v>
      </c>
      <c r="I95" s="23">
        <v>2.1151425806646702</v>
      </c>
      <c r="J95" s="64">
        <v>2742.7846326304898</v>
      </c>
      <c r="K95" s="29">
        <v>12653.38812301452</v>
      </c>
      <c r="L95" s="29">
        <v>2780.3054700612702</v>
      </c>
      <c r="M95" s="63">
        <v>2.83809088007854</v>
      </c>
      <c r="N95" s="63">
        <v>13.5413720009866</v>
      </c>
      <c r="O95" s="29">
        <v>3.0027946352247801</v>
      </c>
      <c r="P95" s="36">
        <v>0</v>
      </c>
      <c r="Q95" s="53">
        <v>1</v>
      </c>
    </row>
    <row r="96" spans="1:17" x14ac:dyDescent="0.25">
      <c r="A96" s="46">
        <v>95.620053829100698</v>
      </c>
      <c r="B96" s="46">
        <v>545.38</v>
      </c>
      <c r="C96" s="46">
        <v>0.52734375</v>
      </c>
      <c r="D96" s="23">
        <v>0.64</v>
      </c>
      <c r="E96" s="23">
        <v>4.3600000000000003</v>
      </c>
      <c r="F96" s="46">
        <v>6.6666666666666693E-2</v>
      </c>
      <c r="G96" s="23">
        <v>-0.6</v>
      </c>
      <c r="H96" s="48">
        <v>10.6</v>
      </c>
      <c r="I96" s="23">
        <v>2.6576657897124201</v>
      </c>
      <c r="J96" s="64">
        <v>2631.6959274761898</v>
      </c>
      <c r="K96" s="29">
        <v>12190.318459495733</v>
      </c>
      <c r="L96" s="29">
        <v>3300.6008457821399</v>
      </c>
      <c r="M96" s="63">
        <v>2.7954786176557702</v>
      </c>
      <c r="N96" s="63">
        <v>13.413721695399101</v>
      </c>
      <c r="O96" s="29">
        <v>3.3671687139900901</v>
      </c>
      <c r="P96" s="36">
        <v>0</v>
      </c>
      <c r="Q96" s="53">
        <v>1</v>
      </c>
    </row>
    <row r="97" spans="1:17" x14ac:dyDescent="0.25">
      <c r="A97" s="46">
        <v>93.229804839139703</v>
      </c>
      <c r="B97" s="46">
        <v>518.63</v>
      </c>
      <c r="C97" s="46">
        <v>0.5</v>
      </c>
      <c r="D97" s="23">
        <v>0.64</v>
      </c>
      <c r="E97" s="23">
        <v>3.64</v>
      </c>
      <c r="F97" s="46">
        <v>-0.266666666666667</v>
      </c>
      <c r="G97" s="23">
        <v>-1.87</v>
      </c>
      <c r="H97" s="48">
        <v>9.1300000000000008</v>
      </c>
      <c r="I97" s="23">
        <v>3.0157080649550898</v>
      </c>
      <c r="J97" s="64">
        <v>2906.6927835650699</v>
      </c>
      <c r="K97" s="29">
        <v>13412.437227110917</v>
      </c>
      <c r="L97" s="29">
        <v>4460.7949376453898</v>
      </c>
      <c r="M97" s="63">
        <v>2.8005832385429499</v>
      </c>
      <c r="N97" s="63">
        <v>13.3945398639983</v>
      </c>
      <c r="O97" s="29">
        <v>4.1982614842427797</v>
      </c>
      <c r="P97" s="36">
        <v>0</v>
      </c>
      <c r="Q97" s="53">
        <v>1</v>
      </c>
    </row>
    <row r="98" spans="1:17" x14ac:dyDescent="0.25">
      <c r="A98" s="46">
        <v>92.442857770408295</v>
      </c>
      <c r="B98" s="46">
        <v>519</v>
      </c>
      <c r="C98" s="46">
        <v>0.5</v>
      </c>
      <c r="D98" s="23">
        <v>0.6</v>
      </c>
      <c r="E98" s="23">
        <v>4</v>
      </c>
      <c r="F98" s="46">
        <v>0.3</v>
      </c>
      <c r="G98" s="23">
        <v>-0.23</v>
      </c>
      <c r="H98" s="48">
        <v>9.23</v>
      </c>
      <c r="I98" s="23">
        <v>3.28060419123651</v>
      </c>
      <c r="J98" s="64">
        <v>2498.41549082345</v>
      </c>
      <c r="K98" s="29">
        <v>13367.240784534228</v>
      </c>
      <c r="L98" s="29">
        <v>3810.7509613074599</v>
      </c>
      <c r="M98" s="63">
        <v>2.6470691583523598</v>
      </c>
      <c r="N98" s="63">
        <v>13.222334835148599</v>
      </c>
      <c r="O98" s="29">
        <v>3.6255780073703598</v>
      </c>
      <c r="P98" s="36">
        <v>0</v>
      </c>
      <c r="Q98" s="54">
        <v>0</v>
      </c>
    </row>
    <row r="99" spans="1:17" x14ac:dyDescent="0.25">
      <c r="A99" s="46">
        <v>93.400383127469695</v>
      </c>
      <c r="B99" s="46">
        <v>530.12</v>
      </c>
      <c r="C99" s="46">
        <v>0.58064516129032295</v>
      </c>
      <c r="D99" s="23">
        <v>0.76</v>
      </c>
      <c r="E99" s="23">
        <v>3.72</v>
      </c>
      <c r="F99" s="46">
        <v>0.3</v>
      </c>
      <c r="G99" s="23">
        <v>1.2</v>
      </c>
      <c r="H99" s="48">
        <v>8.86</v>
      </c>
      <c r="I99" s="23">
        <v>3.1875850494420801</v>
      </c>
      <c r="J99" s="64">
        <v>3113.5188204404199</v>
      </c>
      <c r="K99" s="29">
        <v>14054.101068117932</v>
      </c>
      <c r="L99" s="29">
        <v>3964.8222113331199</v>
      </c>
      <c r="M99" s="63">
        <v>2.7153350658798701</v>
      </c>
      <c r="N99" s="63">
        <v>13.187810722402499</v>
      </c>
      <c r="O99" s="29">
        <v>3.6627052913941101</v>
      </c>
      <c r="P99" s="34">
        <v>1</v>
      </c>
      <c r="Q99" s="54">
        <v>0</v>
      </c>
    </row>
    <row r="100" spans="1:17" x14ac:dyDescent="0.25">
      <c r="A100" s="46">
        <v>91.116655104198998</v>
      </c>
      <c r="B100" s="46">
        <v>511.9</v>
      </c>
      <c r="C100" s="46">
        <v>1.7380952380952399</v>
      </c>
      <c r="D100" s="23">
        <v>2.44</v>
      </c>
      <c r="E100" s="23">
        <v>4.92</v>
      </c>
      <c r="F100" s="46">
        <v>0.3</v>
      </c>
      <c r="G100" s="23">
        <v>2.27</v>
      </c>
      <c r="H100" s="48">
        <v>8.36</v>
      </c>
      <c r="I100" s="23">
        <v>3.2853276482506302</v>
      </c>
      <c r="J100" s="64">
        <v>3104.52128865332</v>
      </c>
      <c r="K100" s="29">
        <v>14264.910395355451</v>
      </c>
      <c r="L100" s="29">
        <v>4585.0493444759304</v>
      </c>
      <c r="M100" s="63">
        <v>2.68749535956667</v>
      </c>
      <c r="N100" s="63">
        <v>13.138685716735001</v>
      </c>
      <c r="O100" s="29">
        <v>4.05163682621279</v>
      </c>
      <c r="P100" s="36">
        <v>1</v>
      </c>
      <c r="Q100" s="54">
        <v>0</v>
      </c>
    </row>
    <row r="101" spans="1:17" x14ac:dyDescent="0.25">
      <c r="A101" s="46">
        <v>88.462575039108302</v>
      </c>
      <c r="B101" s="46">
        <v>480.32</v>
      </c>
      <c r="C101" s="46">
        <v>2.87903225806452</v>
      </c>
      <c r="D101" s="23">
        <v>3.44</v>
      </c>
      <c r="E101" s="23">
        <v>5.96</v>
      </c>
      <c r="F101" s="46">
        <v>0.1</v>
      </c>
      <c r="G101" s="23">
        <v>2.5</v>
      </c>
      <c r="H101" s="48">
        <v>7.42</v>
      </c>
      <c r="I101" s="23">
        <v>3.91749826121141</v>
      </c>
      <c r="J101" s="64">
        <v>3295.8336984371399</v>
      </c>
      <c r="K101" s="29">
        <v>15697.02486056268</v>
      </c>
      <c r="L101" s="29">
        <v>5381.2184204365403</v>
      </c>
      <c r="M101" s="63">
        <v>2.7226221301269402</v>
      </c>
      <c r="N101" s="63">
        <v>13.229519680861801</v>
      </c>
      <c r="O101" s="29">
        <v>4.5708161216280603</v>
      </c>
      <c r="P101" s="36">
        <v>1</v>
      </c>
      <c r="Q101" s="54">
        <v>0</v>
      </c>
    </row>
    <row r="102" spans="1:17" x14ac:dyDescent="0.25">
      <c r="A102" s="46">
        <v>90.940553139494199</v>
      </c>
      <c r="B102" s="46">
        <v>481.63</v>
      </c>
      <c r="C102" s="46">
        <v>3.4453125</v>
      </c>
      <c r="D102" s="23">
        <v>3.92</v>
      </c>
      <c r="E102" s="23">
        <v>7.12</v>
      </c>
      <c r="F102" s="46">
        <v>0.43333333333333302</v>
      </c>
      <c r="G102" s="23">
        <v>2.93</v>
      </c>
      <c r="H102" s="48">
        <v>7.48</v>
      </c>
      <c r="I102" s="23">
        <v>4.3778085215760996</v>
      </c>
      <c r="J102" s="64">
        <v>3120.4213602610598</v>
      </c>
      <c r="K102" s="29">
        <v>15328.296243482198</v>
      </c>
      <c r="L102" s="29">
        <v>4830.1012250624499</v>
      </c>
      <c r="M102" s="63">
        <v>2.7113046405280499</v>
      </c>
      <c r="N102" s="63">
        <v>13.2035202678935</v>
      </c>
      <c r="O102" s="29">
        <v>4.0573731357999403</v>
      </c>
      <c r="P102" s="36">
        <v>1</v>
      </c>
      <c r="Q102" s="54">
        <v>0</v>
      </c>
    </row>
    <row r="103" spans="1:17" x14ac:dyDescent="0.25">
      <c r="A103" s="46">
        <v>90.9424146352316</v>
      </c>
      <c r="B103" s="46">
        <v>469.43</v>
      </c>
      <c r="C103" s="46">
        <v>4.75</v>
      </c>
      <c r="D103" s="23">
        <v>5.24</v>
      </c>
      <c r="E103" s="23">
        <v>8.08</v>
      </c>
      <c r="F103" s="46">
        <v>0.3</v>
      </c>
      <c r="G103" s="23">
        <v>3.3</v>
      </c>
      <c r="H103" s="48">
        <v>7.24</v>
      </c>
      <c r="I103" s="23">
        <v>4.1512791436088197</v>
      </c>
      <c r="J103" s="64">
        <v>3433.6655587762102</v>
      </c>
      <c r="K103" s="29">
        <v>15798.481224089932</v>
      </c>
      <c r="L103" s="29">
        <v>4452.6346944541601</v>
      </c>
      <c r="M103" s="63">
        <v>2.7789992105755701</v>
      </c>
      <c r="N103" s="63">
        <v>13.3207715831287</v>
      </c>
      <c r="O103" s="29">
        <v>3.6859532743866898</v>
      </c>
      <c r="P103" s="36">
        <v>1</v>
      </c>
      <c r="Q103" s="54">
        <v>0</v>
      </c>
    </row>
    <row r="104" spans="1:17" x14ac:dyDescent="0.25">
      <c r="A104" s="46">
        <v>91.136503424909606</v>
      </c>
      <c r="B104" s="46">
        <v>471.07</v>
      </c>
      <c r="C104" s="46">
        <v>5.25</v>
      </c>
      <c r="D104" s="23">
        <v>5.64</v>
      </c>
      <c r="E104" s="23">
        <v>9.52</v>
      </c>
      <c r="F104" s="46">
        <v>0.266666666666667</v>
      </c>
      <c r="G104" s="23">
        <v>3.13</v>
      </c>
      <c r="H104" s="48">
        <v>7.56</v>
      </c>
      <c r="I104" s="23">
        <v>4.0786507000513996</v>
      </c>
      <c r="J104" s="64">
        <v>3383.2098763335598</v>
      </c>
      <c r="K104" s="29">
        <v>15555.99550118492</v>
      </c>
      <c r="L104" s="29">
        <v>3869.55451512949</v>
      </c>
      <c r="M104" s="63">
        <v>2.7612415745175301</v>
      </c>
      <c r="N104" s="63">
        <v>13.3798882904237</v>
      </c>
      <c r="O104" s="29">
        <v>3.1670167927919199</v>
      </c>
      <c r="P104" s="36">
        <v>1</v>
      </c>
      <c r="Q104" s="54">
        <v>0</v>
      </c>
    </row>
    <row r="105" spans="1:17" x14ac:dyDescent="0.25">
      <c r="A105" s="46">
        <v>95.324461766536103</v>
      </c>
      <c r="B105" s="46">
        <v>512.47</v>
      </c>
      <c r="C105" s="46">
        <v>5.25</v>
      </c>
      <c r="D105" s="23">
        <v>5.84</v>
      </c>
      <c r="E105" s="23">
        <v>9.9600000000000009</v>
      </c>
      <c r="F105" s="46">
        <v>0.46666666666666701</v>
      </c>
      <c r="G105" s="23">
        <v>4</v>
      </c>
      <c r="H105" s="48">
        <v>7.19</v>
      </c>
      <c r="I105" s="23">
        <v>3.3969608999365</v>
      </c>
      <c r="J105" s="64">
        <v>3497.4413411591499</v>
      </c>
      <c r="K105" s="29">
        <v>17059.704916691288</v>
      </c>
      <c r="L105" s="29">
        <v>4961.5951042470497</v>
      </c>
      <c r="M105" s="63">
        <v>2.75998530814792</v>
      </c>
      <c r="N105" s="63">
        <v>13.5831660967405</v>
      </c>
      <c r="O105" s="29">
        <v>3.9363627984978198</v>
      </c>
      <c r="P105" s="36">
        <v>1</v>
      </c>
      <c r="Q105" s="54">
        <v>0</v>
      </c>
    </row>
    <row r="106" spans="1:17" x14ac:dyDescent="0.25">
      <c r="A106" s="46">
        <v>91.243175022917399</v>
      </c>
      <c r="B106" s="46">
        <v>489.53</v>
      </c>
      <c r="C106" s="46">
        <v>5.0346153846153801</v>
      </c>
      <c r="D106" s="23">
        <v>5.48</v>
      </c>
      <c r="E106" s="23">
        <v>9.68</v>
      </c>
      <c r="F106" s="46">
        <v>0.233333333333333</v>
      </c>
      <c r="G106" s="23">
        <v>4.13</v>
      </c>
      <c r="H106" s="48">
        <v>6.73</v>
      </c>
      <c r="I106" s="23">
        <v>3.7683616075478499</v>
      </c>
      <c r="J106" s="64">
        <v>3298.5366484041301</v>
      </c>
      <c r="K106" s="29">
        <v>17020.724353698966</v>
      </c>
      <c r="L106" s="29">
        <v>4203.9445239857196</v>
      </c>
      <c r="M106" s="63">
        <v>2.6830332303764202</v>
      </c>
      <c r="N106" s="63">
        <v>13.6705828610112</v>
      </c>
      <c r="O106" s="29">
        <v>3.3030627966605199</v>
      </c>
      <c r="P106" s="36">
        <v>1</v>
      </c>
      <c r="Q106" s="54">
        <v>0</v>
      </c>
    </row>
    <row r="107" spans="1:17" x14ac:dyDescent="0.25">
      <c r="A107" s="46">
        <v>91.239735011557897</v>
      </c>
      <c r="B107" s="46">
        <v>496.4</v>
      </c>
      <c r="C107" s="46">
        <v>5</v>
      </c>
      <c r="D107" s="23">
        <v>5.76</v>
      </c>
      <c r="E107" s="23">
        <v>10.4</v>
      </c>
      <c r="F107" s="46">
        <v>-6.6666666666666693E-2</v>
      </c>
      <c r="G107" s="23">
        <v>3.1</v>
      </c>
      <c r="H107" s="48">
        <v>6.83</v>
      </c>
      <c r="I107" s="23">
        <v>3.5682466963016699</v>
      </c>
      <c r="J107" s="64">
        <v>3648.3042306265202</v>
      </c>
      <c r="K107" s="29">
        <v>17440.088801693928</v>
      </c>
      <c r="L107" s="29">
        <v>3915.44028600818</v>
      </c>
      <c r="M107" s="63">
        <v>2.7260774935376699</v>
      </c>
      <c r="N107" s="63">
        <v>13.864443848930501</v>
      </c>
      <c r="O107" s="29">
        <v>3.0333301400666102</v>
      </c>
      <c r="P107" s="36">
        <v>1</v>
      </c>
      <c r="Q107" s="54">
        <v>0</v>
      </c>
    </row>
    <row r="108" spans="1:17" x14ac:dyDescent="0.25">
      <c r="A108" s="46">
        <v>88.637001040298998</v>
      </c>
      <c r="B108" s="46">
        <v>482.97</v>
      </c>
      <c r="C108" s="46">
        <v>5</v>
      </c>
      <c r="D108" s="23">
        <v>5.56</v>
      </c>
      <c r="E108" s="23">
        <v>9.24</v>
      </c>
      <c r="F108" s="46">
        <v>0.33333333333333298</v>
      </c>
      <c r="G108" s="23">
        <v>2.63</v>
      </c>
      <c r="H108" s="48">
        <v>6.59</v>
      </c>
      <c r="I108" s="23">
        <v>3.5002903020956202</v>
      </c>
      <c r="J108" s="64">
        <v>3335.2078588274699</v>
      </c>
      <c r="K108" s="29">
        <v>17078.309193181183</v>
      </c>
      <c r="L108" s="29">
        <v>3763.0816547941099</v>
      </c>
      <c r="M108" s="63">
        <v>2.65534920446891</v>
      </c>
      <c r="N108" s="63">
        <v>13.941473980123</v>
      </c>
      <c r="O108" s="29">
        <v>2.87294384222889</v>
      </c>
      <c r="P108" s="36">
        <v>1</v>
      </c>
      <c r="Q108" s="54">
        <v>0</v>
      </c>
    </row>
    <row r="109" spans="1:17" x14ac:dyDescent="0.25">
      <c r="A109" s="46">
        <v>87.989769112070405</v>
      </c>
      <c r="B109" s="46">
        <v>477.62</v>
      </c>
      <c r="C109" s="46">
        <v>5</v>
      </c>
      <c r="D109" s="23">
        <v>5.76</v>
      </c>
      <c r="E109" s="23">
        <v>9.16</v>
      </c>
      <c r="F109" s="46">
        <v>3.3333333333333298E-2</v>
      </c>
      <c r="G109" s="23">
        <v>2.17</v>
      </c>
      <c r="H109" s="48">
        <v>6.43</v>
      </c>
      <c r="I109" s="23">
        <v>3.58739302670174</v>
      </c>
      <c r="J109" s="64">
        <v>3759.3650938482701</v>
      </c>
      <c r="K109" s="29">
        <v>18693.980429963933</v>
      </c>
      <c r="L109" s="29">
        <v>4368.5646695619398</v>
      </c>
      <c r="M109" s="63">
        <v>2.7410044878170199</v>
      </c>
      <c r="N109" s="63">
        <v>14.157699227211401</v>
      </c>
      <c r="O109" s="29">
        <v>3.2965220151415799</v>
      </c>
      <c r="P109" s="36">
        <v>1</v>
      </c>
      <c r="Q109" s="54">
        <v>0</v>
      </c>
    </row>
    <row r="110" spans="1:17" x14ac:dyDescent="0.25">
      <c r="A110" s="46">
        <v>87.293416532454501</v>
      </c>
      <c r="B110" s="46">
        <v>472.5</v>
      </c>
      <c r="C110" s="46">
        <v>5</v>
      </c>
      <c r="D110" s="23">
        <v>5.36</v>
      </c>
      <c r="E110" s="23">
        <v>9.1199999999999992</v>
      </c>
      <c r="F110" s="46">
        <v>0.233333333333333</v>
      </c>
      <c r="G110" s="23">
        <v>1.47</v>
      </c>
      <c r="H110" s="48">
        <v>6.3</v>
      </c>
      <c r="I110" s="23">
        <v>3.5959130908101198</v>
      </c>
      <c r="J110" s="64">
        <v>3634.6841646029002</v>
      </c>
      <c r="K110" s="29">
        <v>18126.189491968529</v>
      </c>
      <c r="L110" s="29">
        <v>3556.1518902943999</v>
      </c>
      <c r="M110" s="63">
        <v>2.73488877532658</v>
      </c>
      <c r="N110" s="63">
        <v>14.136687283535601</v>
      </c>
      <c r="O110" s="29">
        <v>2.6430529572101999</v>
      </c>
      <c r="P110" s="36">
        <v>1</v>
      </c>
      <c r="Q110" s="54">
        <v>0</v>
      </c>
    </row>
    <row r="111" spans="1:17" x14ac:dyDescent="0.25">
      <c r="A111" s="46">
        <v>88.633912026344802</v>
      </c>
      <c r="B111" s="46">
        <v>484.38</v>
      </c>
      <c r="C111" s="46">
        <v>5</v>
      </c>
      <c r="D111" s="23">
        <v>4.92</v>
      </c>
      <c r="E111" s="23">
        <v>9.1199999999999992</v>
      </c>
      <c r="F111" s="46">
        <v>3.3333333333333298E-2</v>
      </c>
      <c r="G111" s="23">
        <v>1.27</v>
      </c>
      <c r="H111" s="48">
        <v>6.45</v>
      </c>
      <c r="I111" s="23">
        <v>3.241189633796</v>
      </c>
      <c r="J111" s="64">
        <v>3942.4506847388002</v>
      </c>
      <c r="K111" s="29">
        <v>18988.64953287688</v>
      </c>
      <c r="L111" s="29">
        <v>3496.4992591228001</v>
      </c>
      <c r="M111" s="63">
        <v>2.8038636460810298</v>
      </c>
      <c r="N111" s="63">
        <v>14.2787659860328</v>
      </c>
      <c r="O111" s="29">
        <v>2.5551791334733198</v>
      </c>
      <c r="P111" s="36">
        <v>1</v>
      </c>
      <c r="Q111" s="54">
        <v>0</v>
      </c>
    </row>
    <row r="112" spans="1:17" x14ac:dyDescent="0.25">
      <c r="A112" s="46">
        <v>91.425537261750705</v>
      </c>
      <c r="B112" s="46">
        <v>507.47</v>
      </c>
      <c r="C112" s="46">
        <v>5</v>
      </c>
      <c r="D112" s="23">
        <v>5.16</v>
      </c>
      <c r="E112" s="23">
        <v>8.84</v>
      </c>
      <c r="F112" s="46">
        <v>0.33333333333333298</v>
      </c>
      <c r="G112" s="23">
        <v>2.13</v>
      </c>
      <c r="H112" s="48">
        <v>5.86</v>
      </c>
      <c r="I112" s="23">
        <v>3.2109634400798299</v>
      </c>
      <c r="J112" s="64">
        <v>3714.5513620471002</v>
      </c>
      <c r="K112" s="29">
        <v>18554.958026279262</v>
      </c>
      <c r="L112" s="29">
        <v>3878.3474068707001</v>
      </c>
      <c r="M112" s="63">
        <v>2.7611292608683899</v>
      </c>
      <c r="N112" s="63">
        <v>14.226581226722301</v>
      </c>
      <c r="O112" s="29">
        <v>2.7952774535134499</v>
      </c>
      <c r="P112" s="36">
        <v>1</v>
      </c>
      <c r="Q112" s="54">
        <v>0</v>
      </c>
    </row>
    <row r="113" spans="1:17" x14ac:dyDescent="0.25">
      <c r="A113" s="46">
        <v>92.716514007735995</v>
      </c>
      <c r="B113" s="46">
        <v>516</v>
      </c>
      <c r="C113" s="46">
        <v>4.6895161290322598</v>
      </c>
      <c r="D113" s="23">
        <v>4.76</v>
      </c>
      <c r="E113" s="23">
        <v>8.48</v>
      </c>
      <c r="F113" s="46">
        <v>0.36666666666666697</v>
      </c>
      <c r="G113" s="23">
        <v>2.2999999999999998</v>
      </c>
      <c r="H113" s="48">
        <v>5.87</v>
      </c>
      <c r="I113" s="23">
        <v>3.2444419244609701</v>
      </c>
      <c r="J113" s="64">
        <v>4033.9948559725999</v>
      </c>
      <c r="K113" s="29">
        <v>20202.4137716683</v>
      </c>
      <c r="L113" s="29">
        <v>4212.7294782966001</v>
      </c>
      <c r="M113" s="63">
        <v>2.81565480240431</v>
      </c>
      <c r="N113" s="63">
        <v>14.304458416351199</v>
      </c>
      <c r="O113" s="29">
        <v>2.9900585427444102</v>
      </c>
      <c r="P113" s="36">
        <v>1</v>
      </c>
      <c r="Q113" s="54">
        <v>0</v>
      </c>
    </row>
    <row r="114" spans="1:17" x14ac:dyDescent="0.25">
      <c r="A114" s="46">
        <v>97.564550036871196</v>
      </c>
      <c r="B114" s="46">
        <v>551.48</v>
      </c>
      <c r="C114" s="46">
        <v>4.3373015873015897</v>
      </c>
      <c r="D114" s="23">
        <v>4.24</v>
      </c>
      <c r="E114" s="23">
        <v>8.36</v>
      </c>
      <c r="F114" s="46">
        <v>0.5</v>
      </c>
      <c r="G114" s="23">
        <v>3.17</v>
      </c>
      <c r="H114" s="48">
        <v>6.3</v>
      </c>
      <c r="I114" s="23">
        <v>3.1925474008890502</v>
      </c>
      <c r="J114" s="64">
        <v>3994.9101212842002</v>
      </c>
      <c r="K114" s="29">
        <v>19379.40015216851</v>
      </c>
      <c r="L114" s="29">
        <v>3843.4854293221001</v>
      </c>
      <c r="M114" s="63">
        <v>2.79265022601406</v>
      </c>
      <c r="N114" s="63">
        <v>14.116825459183101</v>
      </c>
      <c r="O114" s="29">
        <v>2.6385936166141102</v>
      </c>
      <c r="P114" s="36">
        <v>1</v>
      </c>
      <c r="Q114" s="54">
        <v>0</v>
      </c>
    </row>
    <row r="115" spans="1:17" x14ac:dyDescent="0.25">
      <c r="A115" s="46">
        <v>97.396988490407693</v>
      </c>
      <c r="B115" s="46">
        <v>554.35</v>
      </c>
      <c r="C115" s="46">
        <v>4</v>
      </c>
      <c r="D115" s="23">
        <v>3.96</v>
      </c>
      <c r="E115" s="23">
        <v>8.16</v>
      </c>
      <c r="F115" s="46">
        <v>0.33333333333333298</v>
      </c>
      <c r="G115" s="23">
        <v>4.43</v>
      </c>
      <c r="H115" s="48">
        <v>6.33</v>
      </c>
      <c r="I115" s="23">
        <v>3.0785327648250602</v>
      </c>
      <c r="J115" s="64">
        <v>4192.6607014484998</v>
      </c>
      <c r="K115" s="29">
        <v>20126.723980700983</v>
      </c>
      <c r="L115" s="29">
        <v>4104.5082376624996</v>
      </c>
      <c r="M115" s="63">
        <v>2.8232392106774902</v>
      </c>
      <c r="N115" s="63">
        <v>14.163701221887299</v>
      </c>
      <c r="O115" s="29">
        <v>2.7816039477666501</v>
      </c>
      <c r="P115" s="40">
        <v>0</v>
      </c>
      <c r="Q115" s="54">
        <v>0</v>
      </c>
    </row>
    <row r="116" spans="1:17" x14ac:dyDescent="0.25">
      <c r="A116" s="46">
        <v>99.806644660461203</v>
      </c>
      <c r="B116" s="46">
        <v>576.30999999999995</v>
      </c>
      <c r="C116" s="46">
        <v>3.62903225806452</v>
      </c>
      <c r="D116" s="23">
        <v>3.68</v>
      </c>
      <c r="E116" s="23">
        <v>7.8</v>
      </c>
      <c r="F116" s="46">
        <v>0.43333333333333302</v>
      </c>
      <c r="G116" s="23">
        <v>4.63</v>
      </c>
      <c r="H116" s="48">
        <v>6.73</v>
      </c>
      <c r="I116" s="23">
        <v>3.17174392935982</v>
      </c>
      <c r="J116" s="64">
        <v>4079.6811199295998</v>
      </c>
      <c r="K116" s="29">
        <v>19794.94458416081</v>
      </c>
      <c r="L116" s="29">
        <v>4092.5276334301002</v>
      </c>
      <c r="M116" s="63">
        <v>2.8017676518619701</v>
      </c>
      <c r="N116" s="63">
        <v>14.116865605405399</v>
      </c>
      <c r="O116" s="29">
        <v>2.72951070173885</v>
      </c>
      <c r="P116" s="36">
        <v>0</v>
      </c>
      <c r="Q116" s="54">
        <v>0</v>
      </c>
    </row>
    <row r="117" spans="1:17" x14ac:dyDescent="0.25">
      <c r="A117" s="46">
        <v>97.760128064954799</v>
      </c>
      <c r="B117" s="46">
        <v>598.17999999999995</v>
      </c>
      <c r="C117" s="46">
        <v>3.04838709677419</v>
      </c>
      <c r="D117" s="23">
        <v>3.52</v>
      </c>
      <c r="E117" s="23">
        <v>7.12</v>
      </c>
      <c r="F117" s="46">
        <v>0.2</v>
      </c>
      <c r="G117" s="23">
        <v>5.27</v>
      </c>
      <c r="H117" s="48">
        <v>6.33</v>
      </c>
      <c r="I117" s="23">
        <v>3.0033082342979802</v>
      </c>
      <c r="J117" s="64">
        <v>4552.5588565182998</v>
      </c>
      <c r="K117" s="29">
        <v>21785.344733837901</v>
      </c>
      <c r="L117" s="29">
        <v>4171.5444950975998</v>
      </c>
      <c r="M117" s="63">
        <v>2.90123430747302</v>
      </c>
      <c r="N117" s="63">
        <v>14.298932759355299</v>
      </c>
      <c r="O117" s="29">
        <v>2.7602011398395399</v>
      </c>
      <c r="P117" s="36">
        <v>0</v>
      </c>
      <c r="Q117" s="54">
        <v>0</v>
      </c>
    </row>
    <row r="118" spans="1:17" x14ac:dyDescent="0.25">
      <c r="A118" s="46">
        <v>96.930350858019906</v>
      </c>
      <c r="B118" s="46">
        <v>624.41999999999996</v>
      </c>
      <c r="C118" s="46">
        <v>3</v>
      </c>
      <c r="D118" s="23">
        <v>3.32</v>
      </c>
      <c r="E118" s="23">
        <v>5.56</v>
      </c>
      <c r="F118" s="46">
        <v>0.36666666666666697</v>
      </c>
      <c r="G118" s="23">
        <v>4.37</v>
      </c>
      <c r="H118" s="48">
        <v>6.22</v>
      </c>
      <c r="I118" s="23">
        <v>2.6374761861562201</v>
      </c>
      <c r="J118" s="64">
        <v>4572.137962498</v>
      </c>
      <c r="K118" s="29">
        <v>21319.470101999199</v>
      </c>
      <c r="L118" s="29">
        <v>3682.4485436758</v>
      </c>
      <c r="M118" s="63">
        <v>2.9211314831135402</v>
      </c>
      <c r="N118" s="63">
        <v>14.291388046258801</v>
      </c>
      <c r="O118" s="29">
        <v>2.3704941953158101</v>
      </c>
      <c r="P118" s="36">
        <v>0</v>
      </c>
      <c r="Q118" s="54">
        <v>0</v>
      </c>
    </row>
    <row r="119" spans="1:17" x14ac:dyDescent="0.25">
      <c r="A119" s="46">
        <v>94.017065387270094</v>
      </c>
      <c r="B119" s="46">
        <v>617.76</v>
      </c>
      <c r="C119" s="46">
        <v>3</v>
      </c>
      <c r="D119" s="23">
        <v>3.44</v>
      </c>
      <c r="E119" s="23">
        <v>5.28</v>
      </c>
      <c r="F119" s="46">
        <v>0.43333333333333302</v>
      </c>
      <c r="G119" s="23">
        <v>4.17</v>
      </c>
      <c r="H119" s="48">
        <v>6.59</v>
      </c>
      <c r="I119" s="23">
        <v>2.7461822250446</v>
      </c>
      <c r="J119" s="64">
        <v>4725.9988369345001</v>
      </c>
      <c r="K119" s="29">
        <v>22226.973601980702</v>
      </c>
      <c r="L119" s="29">
        <v>3619.7305995233</v>
      </c>
      <c r="M119" s="63">
        <v>2.9488118190408401</v>
      </c>
      <c r="N119" s="63">
        <v>14.460906836454701</v>
      </c>
      <c r="O119" s="29">
        <v>2.3053473506904498</v>
      </c>
      <c r="P119" s="36">
        <v>0</v>
      </c>
      <c r="Q119" s="54">
        <v>0</v>
      </c>
    </row>
    <row r="120" spans="1:17" x14ac:dyDescent="0.25">
      <c r="A120" s="46">
        <v>98.990509553600901</v>
      </c>
      <c r="B120" s="46">
        <v>676.25</v>
      </c>
      <c r="C120" s="46">
        <v>3</v>
      </c>
      <c r="D120" s="23">
        <v>3.6</v>
      </c>
      <c r="E120" s="23">
        <v>5.36</v>
      </c>
      <c r="F120" s="46">
        <v>0.53333333333333299</v>
      </c>
      <c r="G120" s="23">
        <v>4.7300000000000004</v>
      </c>
      <c r="H120" s="48">
        <v>6.6</v>
      </c>
      <c r="I120" s="23">
        <v>2.38197859022045</v>
      </c>
      <c r="J120" s="64">
        <v>4558.0666382850004</v>
      </c>
      <c r="K120" s="29">
        <v>21972.906716143498</v>
      </c>
      <c r="L120" s="29">
        <v>3100.1047012229001</v>
      </c>
      <c r="M120" s="63">
        <v>2.89627455361487</v>
      </c>
      <c r="N120" s="63">
        <v>14.467795006730899</v>
      </c>
      <c r="O120" s="29">
        <v>1.89043828619161</v>
      </c>
      <c r="P120" s="36">
        <v>0</v>
      </c>
      <c r="Q120" s="54">
        <v>0</v>
      </c>
    </row>
    <row r="121" spans="1:17" x14ac:dyDescent="0.25">
      <c r="A121" s="46">
        <v>98.869882264380394</v>
      </c>
      <c r="B121" s="46">
        <v>697.75</v>
      </c>
      <c r="C121" s="46">
        <v>3.2419354838709702</v>
      </c>
      <c r="D121" s="23">
        <v>3.84</v>
      </c>
      <c r="E121" s="23">
        <v>5.72</v>
      </c>
      <c r="F121" s="46">
        <v>0.133333333333333</v>
      </c>
      <c r="G121" s="23">
        <v>4.0999999999999996</v>
      </c>
      <c r="H121" s="48">
        <v>6.16</v>
      </c>
      <c r="I121" s="23">
        <v>2.2165547794006502</v>
      </c>
      <c r="J121" s="64">
        <v>4749.6181774038996</v>
      </c>
      <c r="K121" s="29">
        <v>24071.452321864599</v>
      </c>
      <c r="L121" s="29">
        <v>3283.4589519020001</v>
      </c>
      <c r="M121" s="63">
        <v>2.8949737219676601</v>
      </c>
      <c r="N121" s="63">
        <v>14.6725959147722</v>
      </c>
      <c r="O121" s="29">
        <v>2.01125422854011</v>
      </c>
      <c r="P121" s="36">
        <v>0</v>
      </c>
      <c r="Q121" s="54">
        <v>0</v>
      </c>
    </row>
    <row r="122" spans="1:17" x14ac:dyDescent="0.25">
      <c r="A122" s="46">
        <v>96.5433741083868</v>
      </c>
      <c r="B122" s="46">
        <v>702.07</v>
      </c>
      <c r="C122" s="46">
        <v>3.5</v>
      </c>
      <c r="D122" s="23">
        <v>3.88</v>
      </c>
      <c r="E122" s="23">
        <v>5.64</v>
      </c>
      <c r="F122" s="46">
        <v>0.4</v>
      </c>
      <c r="G122" s="23">
        <v>4.67</v>
      </c>
      <c r="H122" s="48">
        <v>6.15</v>
      </c>
      <c r="I122" s="23">
        <v>2.1176600441501101</v>
      </c>
      <c r="J122" s="64">
        <v>4745.7964050425999</v>
      </c>
      <c r="K122" s="29">
        <v>23355.0620127808</v>
      </c>
      <c r="L122" s="29">
        <v>3168.3631590509999</v>
      </c>
      <c r="M122" s="63">
        <v>2.8378482926899302</v>
      </c>
      <c r="N122" s="63">
        <v>14.5917211104084</v>
      </c>
      <c r="O122" s="29">
        <v>1.9032786338304799</v>
      </c>
      <c r="P122" s="36">
        <v>0</v>
      </c>
      <c r="Q122" s="54">
        <v>0</v>
      </c>
    </row>
    <row r="123" spans="1:17" x14ac:dyDescent="0.25">
      <c r="A123" s="46">
        <v>95.576521951996497</v>
      </c>
      <c r="B123" s="46">
        <v>677.69</v>
      </c>
      <c r="C123" s="46">
        <v>3.5</v>
      </c>
      <c r="D123" s="23">
        <v>3.72</v>
      </c>
      <c r="E123" s="23">
        <v>5.4</v>
      </c>
      <c r="F123" s="46">
        <v>0.3</v>
      </c>
      <c r="G123" s="23">
        <v>4.2</v>
      </c>
      <c r="H123" s="48">
        <v>6.88</v>
      </c>
      <c r="I123" s="23">
        <v>2.1455305573195398</v>
      </c>
      <c r="J123" s="64">
        <v>4723.0842880710998</v>
      </c>
      <c r="K123" s="29">
        <v>23948.7371351361</v>
      </c>
      <c r="L123" s="29">
        <v>3103.3118482631999</v>
      </c>
      <c r="M123" s="63">
        <v>2.7805863093615599</v>
      </c>
      <c r="N123" s="63">
        <v>14.695985110265401</v>
      </c>
      <c r="O123" s="29">
        <v>1.8148017297135901</v>
      </c>
      <c r="P123" s="36">
        <v>0</v>
      </c>
      <c r="Q123" s="54">
        <v>0</v>
      </c>
    </row>
    <row r="124" spans="1:17" x14ac:dyDescent="0.25">
      <c r="A124" s="46">
        <v>93.297388907374994</v>
      </c>
      <c r="B124" s="46">
        <v>661.65</v>
      </c>
      <c r="C124" s="46">
        <v>3.5</v>
      </c>
      <c r="D124" s="23">
        <v>3.72</v>
      </c>
      <c r="E124" s="23">
        <v>5.52</v>
      </c>
      <c r="F124" s="46">
        <v>0.133333333333333</v>
      </c>
      <c r="G124" s="23">
        <v>3.5</v>
      </c>
      <c r="H124" s="48">
        <v>7.12</v>
      </c>
      <c r="I124" s="23">
        <v>2.1653466993256498</v>
      </c>
      <c r="J124" s="64">
        <v>4442.8844946810996</v>
      </c>
      <c r="K124" s="29">
        <v>23685.920872955798</v>
      </c>
      <c r="L124" s="29">
        <v>3328.4204134756001</v>
      </c>
      <c r="M124" s="63">
        <v>2.6771498303730201</v>
      </c>
      <c r="N124" s="63">
        <v>14.623520025145201</v>
      </c>
      <c r="O124" s="29">
        <v>1.9291335386797099</v>
      </c>
      <c r="P124" s="36">
        <v>0</v>
      </c>
      <c r="Q124" s="54">
        <v>0</v>
      </c>
    </row>
    <row r="125" spans="1:17" x14ac:dyDescent="0.25">
      <c r="A125" s="46">
        <v>92.055555067855096</v>
      </c>
      <c r="B125" s="46">
        <v>665.8</v>
      </c>
      <c r="C125" s="46">
        <v>3.5</v>
      </c>
      <c r="D125" s="23">
        <v>3.68</v>
      </c>
      <c r="E125" s="23">
        <v>5.24</v>
      </c>
      <c r="F125" s="46">
        <v>3.3333333333333298E-2</v>
      </c>
      <c r="G125" s="23">
        <v>2.8</v>
      </c>
      <c r="H125" s="48">
        <v>6.43</v>
      </c>
      <c r="I125" s="23">
        <v>2.39524025522392</v>
      </c>
      <c r="J125" s="64">
        <v>4696.2496147162001</v>
      </c>
      <c r="K125" s="29">
        <v>25346.701964129003</v>
      </c>
      <c r="L125" s="29">
        <v>4052.2277850423002</v>
      </c>
      <c r="M125" s="63">
        <v>2.6801743972254699</v>
      </c>
      <c r="N125" s="63">
        <v>14.690650746811601</v>
      </c>
      <c r="O125" s="29">
        <v>2.4054778309931701</v>
      </c>
      <c r="P125" s="36">
        <v>0</v>
      </c>
      <c r="Q125" s="54">
        <v>0</v>
      </c>
    </row>
    <row r="126" spans="1:17" x14ac:dyDescent="0.25">
      <c r="A126" s="46">
        <v>91.389197208910005</v>
      </c>
      <c r="B126" s="46">
        <v>655.58</v>
      </c>
      <c r="C126" s="46">
        <v>3.2578125</v>
      </c>
      <c r="D126" s="23">
        <v>3.36</v>
      </c>
      <c r="E126" s="23">
        <v>4.88</v>
      </c>
      <c r="F126" s="46">
        <v>0.36666666666666697</v>
      </c>
      <c r="G126" s="23">
        <v>2.73</v>
      </c>
      <c r="H126" s="48">
        <v>6.73</v>
      </c>
      <c r="I126" s="23">
        <v>2.6460582418579301</v>
      </c>
      <c r="J126" s="64">
        <v>4628.9681136468998</v>
      </c>
      <c r="K126" s="29">
        <v>24185.849724163498</v>
      </c>
      <c r="L126" s="29">
        <v>3350.1889306052999</v>
      </c>
      <c r="M126" s="63">
        <v>2.6248377948052899</v>
      </c>
      <c r="N126" s="63">
        <v>14.457487655885799</v>
      </c>
      <c r="O126" s="29">
        <v>1.77458939342348</v>
      </c>
      <c r="P126" s="36">
        <v>0</v>
      </c>
      <c r="Q126" s="54">
        <v>0</v>
      </c>
    </row>
    <row r="127" spans="1:17" x14ac:dyDescent="0.25">
      <c r="A127" s="46">
        <v>93.327247294415699</v>
      </c>
      <c r="B127" s="46">
        <v>664.68</v>
      </c>
      <c r="C127" s="46">
        <v>2.6639344262295102</v>
      </c>
      <c r="D127" s="23">
        <v>2.88</v>
      </c>
      <c r="E127" s="23">
        <v>4.4000000000000004</v>
      </c>
      <c r="F127" s="46">
        <v>-3.3333333333333298E-2</v>
      </c>
      <c r="G127" s="23">
        <v>2.33</v>
      </c>
      <c r="H127" s="48">
        <v>7.24</v>
      </c>
      <c r="I127" s="23">
        <v>2.5686670295442799</v>
      </c>
      <c r="J127" s="64">
        <v>4739.5388309163</v>
      </c>
      <c r="K127" s="29">
        <v>24974.287130653298</v>
      </c>
      <c r="L127" s="29">
        <v>4131.4407605918996</v>
      </c>
      <c r="M127" s="63">
        <v>2.6156195294988498</v>
      </c>
      <c r="N127" s="63">
        <v>14.513630860234301</v>
      </c>
      <c r="O127" s="29">
        <v>2.2863069225897998</v>
      </c>
      <c r="P127" s="36">
        <v>0</v>
      </c>
      <c r="Q127" s="54">
        <v>0</v>
      </c>
    </row>
    <row r="128" spans="1:17" x14ac:dyDescent="0.25">
      <c r="A128" s="46">
        <v>92.0674882907918</v>
      </c>
      <c r="B128" s="46">
        <v>643.23</v>
      </c>
      <c r="C128" s="46">
        <v>2.5</v>
      </c>
      <c r="D128" s="23">
        <v>2.68</v>
      </c>
      <c r="E128" s="23">
        <v>4.28</v>
      </c>
      <c r="F128" s="46">
        <v>6.6666666666666693E-2</v>
      </c>
      <c r="G128" s="23">
        <v>1.7</v>
      </c>
      <c r="H128" s="48">
        <v>7.04</v>
      </c>
      <c r="I128" s="23">
        <v>2.87882457891076</v>
      </c>
      <c r="J128" s="64">
        <v>4578.0602952585004</v>
      </c>
      <c r="K128" s="29">
        <v>24884.5931901527</v>
      </c>
      <c r="L128" s="29">
        <v>4668.8675405393997</v>
      </c>
      <c r="M128" s="63">
        <v>2.5657100066341698</v>
      </c>
      <c r="N128" s="63">
        <v>14.4298916153175</v>
      </c>
      <c r="O128" s="29">
        <v>2.62210760770347</v>
      </c>
      <c r="P128" s="36">
        <v>0</v>
      </c>
      <c r="Q128" s="54">
        <v>0</v>
      </c>
    </row>
    <row r="129" spans="1:17" x14ac:dyDescent="0.25">
      <c r="A129" s="46">
        <v>90.937886275095494</v>
      </c>
      <c r="B129" s="46">
        <v>633.36</v>
      </c>
      <c r="C129" s="46">
        <v>2.5</v>
      </c>
      <c r="D129" s="23">
        <v>2.68</v>
      </c>
      <c r="E129" s="23">
        <v>4.12</v>
      </c>
      <c r="F129" s="46">
        <v>0.266666666666667</v>
      </c>
      <c r="G129" s="23">
        <v>2.0299999999999998</v>
      </c>
      <c r="H129" s="48">
        <v>6.73</v>
      </c>
      <c r="I129" s="23">
        <v>3.08810668602014</v>
      </c>
      <c r="J129" s="64">
        <v>4740.7633081073</v>
      </c>
      <c r="K129" s="29">
        <v>26691.672603788698</v>
      </c>
      <c r="L129" s="29">
        <v>5230.2673502953003</v>
      </c>
      <c r="M129" s="63">
        <v>2.5901534247953499</v>
      </c>
      <c r="N129" s="63">
        <v>14.5400802460279</v>
      </c>
      <c r="O129" s="29">
        <v>2.9864351174306099</v>
      </c>
      <c r="P129" s="36">
        <v>0</v>
      </c>
      <c r="Q129" s="54">
        <v>0</v>
      </c>
    </row>
    <row r="130" spans="1:17" x14ac:dyDescent="0.25">
      <c r="A130" s="46">
        <v>88.525552552165294</v>
      </c>
      <c r="B130" s="46">
        <v>602.08000000000004</v>
      </c>
      <c r="C130" s="46">
        <v>2.5</v>
      </c>
      <c r="D130" s="23">
        <v>2.68</v>
      </c>
      <c r="E130" s="23">
        <v>4.16</v>
      </c>
      <c r="F130" s="46">
        <v>0.233333333333333</v>
      </c>
      <c r="G130" s="23">
        <v>2</v>
      </c>
      <c r="H130" s="48">
        <v>7.07</v>
      </c>
      <c r="I130" s="23">
        <v>3.1567117239710898</v>
      </c>
      <c r="J130" s="64">
        <v>4889.8113572337998</v>
      </c>
      <c r="K130" s="29">
        <v>26164.165981189199</v>
      </c>
      <c r="L130" s="29">
        <v>4406.6589655063999</v>
      </c>
      <c r="M130" s="63">
        <v>2.6237633985953002</v>
      </c>
      <c r="N130" s="63">
        <v>14.4470299310805</v>
      </c>
      <c r="O130" s="29">
        <v>2.3036383838008101</v>
      </c>
      <c r="P130" s="36">
        <v>0</v>
      </c>
      <c r="Q130" s="54">
        <v>0</v>
      </c>
    </row>
    <row r="131" spans="1:17" x14ac:dyDescent="0.25">
      <c r="A131" s="46">
        <v>89.714648042540006</v>
      </c>
      <c r="B131" s="46">
        <v>620.94000000000005</v>
      </c>
      <c r="C131" s="46">
        <v>2.5</v>
      </c>
      <c r="D131" s="23">
        <v>2.56</v>
      </c>
      <c r="E131" s="23">
        <v>4</v>
      </c>
      <c r="F131" s="46">
        <v>0.233333333333333</v>
      </c>
      <c r="G131" s="23">
        <v>2.13</v>
      </c>
      <c r="H131" s="48">
        <v>7.3</v>
      </c>
      <c r="I131" s="23">
        <v>3.1169826725936698</v>
      </c>
      <c r="J131" s="64">
        <v>5281.4592254549998</v>
      </c>
      <c r="K131" s="29">
        <v>27043.484059316703</v>
      </c>
      <c r="L131" s="29">
        <v>4277.0125901423999</v>
      </c>
      <c r="M131" s="63">
        <v>2.6951436704549798</v>
      </c>
      <c r="N131" s="63">
        <v>14.5976367550372</v>
      </c>
      <c r="O131" s="29">
        <v>2.1736807153059701</v>
      </c>
      <c r="P131" s="34">
        <v>1</v>
      </c>
      <c r="Q131" s="54">
        <v>0</v>
      </c>
    </row>
    <row r="132" spans="1:17" x14ac:dyDescent="0.25">
      <c r="A132" s="46">
        <v>92.021779681124698</v>
      </c>
      <c r="B132" s="46">
        <v>662.05</v>
      </c>
      <c r="C132" s="46">
        <v>2.5</v>
      </c>
      <c r="D132" s="23">
        <v>2.64</v>
      </c>
      <c r="E132" s="23">
        <v>3.96</v>
      </c>
      <c r="F132" s="46">
        <v>0.3</v>
      </c>
      <c r="G132" s="23">
        <v>2.8</v>
      </c>
      <c r="H132" s="48">
        <v>7.68</v>
      </c>
      <c r="I132" s="23">
        <v>2.7681438809761398</v>
      </c>
      <c r="J132" s="64">
        <v>4796.8329194710996</v>
      </c>
      <c r="K132" s="29">
        <v>26268.495691785902</v>
      </c>
      <c r="L132" s="29">
        <v>4422.8029133146001</v>
      </c>
      <c r="M132" s="63">
        <v>2.5884047533397001</v>
      </c>
      <c r="N132" s="63">
        <v>14.5411986245898</v>
      </c>
      <c r="O132" s="29">
        <v>2.2770495521980898</v>
      </c>
      <c r="P132" s="36">
        <v>1</v>
      </c>
      <c r="Q132" s="54">
        <v>0</v>
      </c>
    </row>
    <row r="133" spans="1:17" x14ac:dyDescent="0.25">
      <c r="A133" s="46">
        <v>92.744165518944499</v>
      </c>
      <c r="B133" s="46">
        <v>678.7</v>
      </c>
      <c r="C133" s="46">
        <v>2.69758064516129</v>
      </c>
      <c r="D133" s="23">
        <v>2.8</v>
      </c>
      <c r="E133" s="23">
        <v>4.28</v>
      </c>
      <c r="F133" s="46">
        <v>0.1</v>
      </c>
      <c r="G133" s="23">
        <v>2.77</v>
      </c>
      <c r="H133" s="48">
        <v>7.29</v>
      </c>
      <c r="I133" s="23">
        <v>2.7976503674135902</v>
      </c>
      <c r="J133" s="64">
        <v>5146.7968102680998</v>
      </c>
      <c r="K133" s="29">
        <v>28185.230560427801</v>
      </c>
      <c r="L133" s="29">
        <v>5005.4195383470997</v>
      </c>
      <c r="M133" s="63">
        <v>2.633662132684</v>
      </c>
      <c r="N133" s="63">
        <v>14.745064728655599</v>
      </c>
      <c r="O133" s="29">
        <v>2.7369537039165999</v>
      </c>
      <c r="P133" s="36">
        <v>1</v>
      </c>
      <c r="Q133" s="54">
        <v>0</v>
      </c>
    </row>
    <row r="134" spans="1:17" x14ac:dyDescent="0.25">
      <c r="A134" s="46">
        <v>92.062650497454996</v>
      </c>
      <c r="B134" s="46">
        <v>667.34</v>
      </c>
      <c r="C134" s="46">
        <v>2.9166666666666701</v>
      </c>
      <c r="D134" s="23">
        <v>2.84</v>
      </c>
      <c r="E134" s="23">
        <v>4.4800000000000004</v>
      </c>
      <c r="F134" s="46">
        <v>0.2</v>
      </c>
      <c r="G134" s="23">
        <v>1.83</v>
      </c>
      <c r="H134" s="48">
        <v>7.13</v>
      </c>
      <c r="I134" s="23">
        <v>2.82156097855998</v>
      </c>
      <c r="J134" s="64">
        <v>5116.9175460337001</v>
      </c>
      <c r="K134" s="29">
        <v>27213.271918932198</v>
      </c>
      <c r="L134" s="29">
        <v>4061.6609110413001</v>
      </c>
      <c r="M134" s="63">
        <v>2.5965879083570802</v>
      </c>
      <c r="N134" s="63">
        <v>14.669348052444001</v>
      </c>
      <c r="O134" s="29">
        <v>2.0546366136561498</v>
      </c>
      <c r="P134" s="36">
        <v>1</v>
      </c>
      <c r="Q134" s="54">
        <v>0</v>
      </c>
    </row>
    <row r="135" spans="1:17" x14ac:dyDescent="0.25">
      <c r="A135" s="46">
        <v>93.176343388511199</v>
      </c>
      <c r="B135" s="46">
        <v>683.8</v>
      </c>
      <c r="C135" s="46">
        <v>2.87903225806452</v>
      </c>
      <c r="D135" s="23">
        <v>2.84</v>
      </c>
      <c r="E135" s="23">
        <v>4.28</v>
      </c>
      <c r="F135" s="46">
        <v>0.3</v>
      </c>
      <c r="G135" s="23">
        <v>2.2000000000000002</v>
      </c>
      <c r="H135" s="48">
        <v>7.19</v>
      </c>
      <c r="I135" s="23">
        <v>2.7732680153618201</v>
      </c>
      <c r="J135" s="64">
        <v>5162.2852978584997</v>
      </c>
      <c r="K135" s="29">
        <v>28218.882958459297</v>
      </c>
      <c r="L135" s="29">
        <v>4177.6761847346997</v>
      </c>
      <c r="M135" s="63">
        <v>2.5788701581042401</v>
      </c>
      <c r="N135" s="63">
        <v>14.818027914505</v>
      </c>
      <c r="O135" s="29">
        <v>2.1225626034564602</v>
      </c>
      <c r="P135" s="36">
        <v>1</v>
      </c>
      <c r="Q135" s="54">
        <v>0</v>
      </c>
    </row>
    <row r="136" spans="1:17" x14ac:dyDescent="0.25">
      <c r="A136" s="46">
        <v>94.556751192599904</v>
      </c>
      <c r="B136" s="46">
        <v>705.13</v>
      </c>
      <c r="C136" s="46">
        <v>2.3688524590163902</v>
      </c>
      <c r="D136" s="23">
        <v>2.3199999999999998</v>
      </c>
      <c r="E136" s="23">
        <v>3.77</v>
      </c>
      <c r="F136" s="46">
        <v>0.133333333333333</v>
      </c>
      <c r="G136" s="23">
        <v>2.2000000000000002</v>
      </c>
      <c r="H136" s="48">
        <v>7.49</v>
      </c>
      <c r="I136" s="23">
        <v>2.629851220176</v>
      </c>
      <c r="J136" s="64">
        <v>4720.5287433993999</v>
      </c>
      <c r="K136" s="29">
        <v>27662.195292398701</v>
      </c>
      <c r="L136" s="29">
        <v>4576.1654957104001</v>
      </c>
      <c r="M136" s="63">
        <v>2.47199795305343</v>
      </c>
      <c r="N136" s="63">
        <v>14.668892584245199</v>
      </c>
      <c r="O136" s="29">
        <v>2.34732175834566</v>
      </c>
      <c r="P136" s="36">
        <v>1</v>
      </c>
      <c r="Q136" s="54">
        <v>0</v>
      </c>
    </row>
    <row r="137" spans="1:17" x14ac:dyDescent="0.25">
      <c r="A137" s="46">
        <v>100.346819724881</v>
      </c>
      <c r="B137" s="46">
        <v>754.86</v>
      </c>
      <c r="C137" s="46">
        <v>1.8174603174603201</v>
      </c>
      <c r="D137" s="23">
        <v>2.02</v>
      </c>
      <c r="E137" s="23">
        <v>3.8</v>
      </c>
      <c r="F137" s="46">
        <v>0.33333333333333298</v>
      </c>
      <c r="G137" s="23">
        <v>2.73</v>
      </c>
      <c r="H137" s="48">
        <v>7.05</v>
      </c>
      <c r="I137" s="23">
        <v>2.6709319906861402</v>
      </c>
      <c r="J137" s="64">
        <v>4912.5654147170999</v>
      </c>
      <c r="K137" s="29">
        <v>28495.388223632002</v>
      </c>
      <c r="L137" s="29">
        <v>5058.4090620241996</v>
      </c>
      <c r="M137" s="63">
        <v>2.4922550860658101</v>
      </c>
      <c r="N137" s="63">
        <v>14.6201211943724</v>
      </c>
      <c r="O137" s="29">
        <v>2.5772064884846002</v>
      </c>
      <c r="P137" s="36">
        <v>1</v>
      </c>
      <c r="Q137" s="53">
        <v>1</v>
      </c>
    </row>
    <row r="138" spans="1:17" x14ac:dyDescent="0.25">
      <c r="A138" s="46">
        <v>105.230280676703</v>
      </c>
      <c r="B138" s="46">
        <v>803</v>
      </c>
      <c r="C138" s="46">
        <v>1.62109375</v>
      </c>
      <c r="D138" s="23">
        <v>1.83</v>
      </c>
      <c r="E138" s="23">
        <v>3.22</v>
      </c>
      <c r="F138" s="46">
        <v>0.43333333333333302</v>
      </c>
      <c r="G138" s="23">
        <v>3.7</v>
      </c>
      <c r="H138" s="48">
        <v>7.82</v>
      </c>
      <c r="I138" s="23">
        <v>2.5574299192597301</v>
      </c>
      <c r="J138" s="64">
        <v>5140.7192446749996</v>
      </c>
      <c r="K138" s="29">
        <v>28037.735130550696</v>
      </c>
      <c r="L138" s="22">
        <v>4013.7965640063539</v>
      </c>
      <c r="M138" s="63">
        <v>2.5243184909876102</v>
      </c>
      <c r="N138" s="63">
        <v>14.328743682160599</v>
      </c>
      <c r="O138" s="80">
        <v>2.1614906282529001</v>
      </c>
      <c r="P138" s="36">
        <v>1</v>
      </c>
      <c r="Q138" s="53">
        <v>1</v>
      </c>
    </row>
    <row r="139" spans="1:17" x14ac:dyDescent="0.25">
      <c r="A139" s="46">
        <v>102.78108807464599</v>
      </c>
      <c r="B139" s="46">
        <v>823.01</v>
      </c>
      <c r="C139" s="46">
        <v>0.5</v>
      </c>
      <c r="D139" s="23">
        <v>0.65</v>
      </c>
      <c r="E139" s="23">
        <v>3.32</v>
      </c>
      <c r="F139" s="46">
        <v>-6.6666666666666693E-2</v>
      </c>
      <c r="G139" s="23">
        <v>2.93</v>
      </c>
      <c r="H139" s="48">
        <v>10.82</v>
      </c>
      <c r="I139" s="23">
        <v>2.4228824578910801</v>
      </c>
      <c r="J139" s="64">
        <v>4899.8970403937001</v>
      </c>
      <c r="K139" s="29">
        <v>24966.515769946371</v>
      </c>
      <c r="L139" s="22">
        <v>3814.7468534878708</v>
      </c>
      <c r="M139" s="63">
        <v>2.4688816767633002</v>
      </c>
      <c r="N139" s="63">
        <v>14.0162721605715</v>
      </c>
      <c r="O139" s="80">
        <v>2.85579231007639</v>
      </c>
      <c r="P139" s="36">
        <v>1</v>
      </c>
      <c r="Q139" s="53">
        <v>1</v>
      </c>
    </row>
    <row r="140" spans="1:17" x14ac:dyDescent="0.25">
      <c r="A140" s="46">
        <v>100.848167481313</v>
      </c>
      <c r="B140" s="46">
        <v>780.99</v>
      </c>
      <c r="C140" s="46">
        <v>0.5</v>
      </c>
      <c r="D140" s="23">
        <v>0.49</v>
      </c>
      <c r="E140" s="23">
        <v>3.1</v>
      </c>
      <c r="F140" s="46">
        <v>0.266666666666667</v>
      </c>
      <c r="G140" s="23">
        <v>2.67</v>
      </c>
      <c r="H140" s="48">
        <v>12.79</v>
      </c>
      <c r="I140" s="23">
        <v>2.9578865402643002</v>
      </c>
      <c r="J140" s="64">
        <v>4773.9030623466997</v>
      </c>
      <c r="K140" s="29">
        <v>26234.208281189902</v>
      </c>
      <c r="L140" s="22">
        <v>4661.6172641379153</v>
      </c>
      <c r="M140" s="63">
        <v>2.4385911103559899</v>
      </c>
      <c r="N140" s="63">
        <v>13.9228297011959</v>
      </c>
      <c r="O140" s="80">
        <v>3.4384592474746198</v>
      </c>
      <c r="P140" s="36">
        <v>1</v>
      </c>
      <c r="Q140" s="53">
        <v>1</v>
      </c>
    </row>
    <row r="141" spans="1:17" ht="15.75" thickBot="1" x14ac:dyDescent="0.3">
      <c r="A141" s="66">
        <v>100.865296333157</v>
      </c>
      <c r="B141" s="66">
        <v>762.4</v>
      </c>
      <c r="C141" s="66">
        <v>0.5</v>
      </c>
      <c r="D141" s="55">
        <v>0.45</v>
      </c>
      <c r="E141" s="55">
        <v>2.82</v>
      </c>
      <c r="F141" s="66">
        <v>0.3</v>
      </c>
      <c r="G141" s="55">
        <v>2.9</v>
      </c>
      <c r="H141" s="67">
        <v>10.87</v>
      </c>
      <c r="I141" s="55">
        <v>3.2540203816263</v>
      </c>
      <c r="J141" s="68">
        <v>5095.0981554748996</v>
      </c>
      <c r="K141" s="56">
        <v>30207.094244189298</v>
      </c>
      <c r="L141" s="57">
        <v>5109.9192736873565</v>
      </c>
      <c r="M141" s="69">
        <v>2.4975766336910401</v>
      </c>
      <c r="N141" s="69">
        <v>14.2111012258035</v>
      </c>
      <c r="O141" s="80">
        <v>4.0097065253844999</v>
      </c>
      <c r="P141" s="58">
        <v>1</v>
      </c>
      <c r="Q141" s="5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G64"/>
  <sheetViews>
    <sheetView topLeftCell="A43" zoomScale="132" zoomScaleNormal="132" workbookViewId="0">
      <selection activeCell="E50" sqref="E50"/>
    </sheetView>
  </sheetViews>
  <sheetFormatPr baseColWidth="10" defaultRowHeight="15" x14ac:dyDescent="0.25"/>
  <cols>
    <col min="2" max="3" width="31" bestFit="1" customWidth="1"/>
    <col min="4" max="4" width="15.42578125" customWidth="1"/>
    <col min="6" max="6" width="22.5703125" bestFit="1" customWidth="1"/>
    <col min="7" max="7" width="17.85546875" customWidth="1"/>
  </cols>
  <sheetData>
    <row r="2" spans="1:7" x14ac:dyDescent="0.25">
      <c r="A2" s="72"/>
      <c r="B2" s="101" t="s">
        <v>18</v>
      </c>
      <c r="C2" s="101"/>
      <c r="D2" s="101"/>
      <c r="E2" s="101"/>
      <c r="F2" s="101"/>
      <c r="G2" s="101"/>
    </row>
    <row r="3" spans="1:7" x14ac:dyDescent="0.25">
      <c r="A3" s="72"/>
      <c r="B3" s="6" t="s">
        <v>19</v>
      </c>
      <c r="C3" s="6" t="s">
        <v>20</v>
      </c>
      <c r="D3" s="8" t="s">
        <v>24</v>
      </c>
      <c r="E3" s="8" t="s">
        <v>23</v>
      </c>
      <c r="F3" s="8" t="s">
        <v>25</v>
      </c>
      <c r="G3" s="8" t="s">
        <v>28</v>
      </c>
    </row>
    <row r="4" spans="1:7" x14ac:dyDescent="0.25">
      <c r="A4" s="73"/>
      <c r="B4" s="70" t="s">
        <v>21</v>
      </c>
      <c r="C4" s="70" t="s">
        <v>22</v>
      </c>
      <c r="D4" s="95">
        <v>7.2379999999999996E-3</v>
      </c>
      <c r="E4" s="71">
        <v>1</v>
      </c>
      <c r="F4" s="79" t="str">
        <f>IF(D4&lt;0.05, "Sí","No")</f>
        <v>Sí</v>
      </c>
      <c r="G4" s="71" t="str">
        <f>IF(AND(F4=F5, F4="Sí"), "Sí", "No")</f>
        <v>Sí</v>
      </c>
    </row>
    <row r="5" spans="1:7" x14ac:dyDescent="0.25">
      <c r="A5" s="72"/>
      <c r="B5" s="70" t="s">
        <v>22</v>
      </c>
      <c r="C5" s="70" t="s">
        <v>21</v>
      </c>
      <c r="D5" s="95">
        <v>1.6809999999999999E-2</v>
      </c>
      <c r="E5" s="71">
        <v>1</v>
      </c>
      <c r="F5" s="79" t="str">
        <f t="shared" ref="F5:F22" si="0">IF(D5&lt;0.05, "Sí","No")</f>
        <v>Sí</v>
      </c>
      <c r="G5" s="71"/>
    </row>
    <row r="6" spans="1:7" s="86" customFormat="1" x14ac:dyDescent="0.25">
      <c r="A6" s="82"/>
      <c r="B6" s="83" t="s">
        <v>22</v>
      </c>
      <c r="C6" s="83" t="s">
        <v>56</v>
      </c>
      <c r="D6" s="96">
        <v>3.0609999999999998E-2</v>
      </c>
      <c r="E6" s="84">
        <v>8</v>
      </c>
      <c r="F6" s="85" t="str">
        <f t="shared" si="0"/>
        <v>Sí</v>
      </c>
      <c r="G6" s="84" t="str">
        <f t="shared" ref="G6" si="1">IF(AND(F6=F7, F6="Sí"), "Sí", "No")</f>
        <v>Sí</v>
      </c>
    </row>
    <row r="7" spans="1:7" s="86" customFormat="1" x14ac:dyDescent="0.25">
      <c r="A7" s="82"/>
      <c r="B7" s="83" t="s">
        <v>56</v>
      </c>
      <c r="C7" s="83" t="s">
        <v>22</v>
      </c>
      <c r="D7" s="96">
        <v>2.209E-3</v>
      </c>
      <c r="E7" s="84">
        <v>1</v>
      </c>
      <c r="F7" s="85" t="str">
        <f t="shared" si="0"/>
        <v>Sí</v>
      </c>
      <c r="G7" s="84"/>
    </row>
    <row r="8" spans="1:7" x14ac:dyDescent="0.25">
      <c r="A8" s="73"/>
      <c r="B8" s="70" t="s">
        <v>26</v>
      </c>
      <c r="C8" s="70" t="s">
        <v>21</v>
      </c>
      <c r="D8" s="95">
        <v>4.879E-2</v>
      </c>
      <c r="E8" s="71">
        <v>12</v>
      </c>
      <c r="F8" s="79" t="str">
        <f t="shared" si="0"/>
        <v>Sí</v>
      </c>
      <c r="G8" s="71" t="str">
        <f>IF(AND(F8=F9, F8="Sí"), "Sí", "No")</f>
        <v>Sí</v>
      </c>
    </row>
    <row r="9" spans="1:7" x14ac:dyDescent="0.25">
      <c r="A9" s="72"/>
      <c r="B9" s="70" t="s">
        <v>21</v>
      </c>
      <c r="C9" s="70" t="s">
        <v>26</v>
      </c>
      <c r="D9" s="95">
        <v>2.2800000000000001E-2</v>
      </c>
      <c r="E9" s="71">
        <v>2</v>
      </c>
      <c r="F9" s="79" t="str">
        <f>IF(D9&lt;0.05, "Sí","No")</f>
        <v>Sí</v>
      </c>
      <c r="G9" s="71"/>
    </row>
    <row r="10" spans="1:7" x14ac:dyDescent="0.25">
      <c r="A10" s="73"/>
      <c r="B10" s="83" t="s">
        <v>46</v>
      </c>
      <c r="C10" s="83" t="s">
        <v>21</v>
      </c>
      <c r="D10" s="96">
        <v>4.8160000000000001E-2</v>
      </c>
      <c r="E10" s="84">
        <v>9</v>
      </c>
      <c r="F10" s="85" t="str">
        <f t="shared" si="0"/>
        <v>Sí</v>
      </c>
      <c r="G10" s="84" t="str">
        <f>IF(AND(F10=F11, F10="Sí"), "Sí", "No")</f>
        <v>No</v>
      </c>
    </row>
    <row r="11" spans="1:7" x14ac:dyDescent="0.25">
      <c r="A11" s="72"/>
      <c r="B11" s="83" t="s">
        <v>21</v>
      </c>
      <c r="C11" s="83" t="s">
        <v>46</v>
      </c>
      <c r="D11" s="96">
        <v>0.23669999999999999</v>
      </c>
      <c r="E11" s="84">
        <v>12</v>
      </c>
      <c r="F11" s="84" t="str">
        <f t="shared" si="0"/>
        <v>No</v>
      </c>
      <c r="G11" s="84"/>
    </row>
    <row r="12" spans="1:7" x14ac:dyDescent="0.25">
      <c r="A12" s="73"/>
      <c r="B12" s="70" t="s">
        <v>26</v>
      </c>
      <c r="C12" s="70" t="s">
        <v>22</v>
      </c>
      <c r="D12" s="95">
        <v>0.61370000000000002</v>
      </c>
      <c r="E12" s="71">
        <v>12</v>
      </c>
      <c r="F12" s="71" t="str">
        <f t="shared" si="0"/>
        <v>No</v>
      </c>
      <c r="G12" s="71" t="str">
        <f>IF(AND(F12=F13, F12="Sí"), "Sí", "No")</f>
        <v>No</v>
      </c>
    </row>
    <row r="13" spans="1:7" x14ac:dyDescent="0.25">
      <c r="A13" s="72"/>
      <c r="B13" s="70" t="s">
        <v>22</v>
      </c>
      <c r="C13" s="70" t="s">
        <v>26</v>
      </c>
      <c r="D13" s="95">
        <v>2.7589999999999998E-4</v>
      </c>
      <c r="E13" s="71">
        <v>1</v>
      </c>
      <c r="F13" s="79" t="str">
        <f t="shared" si="0"/>
        <v>Sí</v>
      </c>
      <c r="G13" s="71"/>
    </row>
    <row r="14" spans="1:7" x14ac:dyDescent="0.25">
      <c r="A14" s="73"/>
      <c r="B14" s="83" t="s">
        <v>27</v>
      </c>
      <c r="C14" s="83" t="s">
        <v>26</v>
      </c>
      <c r="D14" s="96">
        <v>2.035E-2</v>
      </c>
      <c r="E14" s="84">
        <v>1</v>
      </c>
      <c r="F14" s="85" t="str">
        <f t="shared" si="0"/>
        <v>Sí</v>
      </c>
      <c r="G14" s="84" t="str">
        <f t="shared" ref="G14:G40" si="2">IF(AND(F14=F15, F14="Sí"), "Sí", "No")</f>
        <v>No</v>
      </c>
    </row>
    <row r="15" spans="1:7" x14ac:dyDescent="0.25">
      <c r="A15" s="72"/>
      <c r="B15" s="83" t="s">
        <v>26</v>
      </c>
      <c r="C15" s="83" t="s">
        <v>27</v>
      </c>
      <c r="D15" s="96">
        <v>0.28920000000000001</v>
      </c>
      <c r="E15" s="84">
        <v>12</v>
      </c>
      <c r="F15" s="84" t="str">
        <f t="shared" si="0"/>
        <v>No</v>
      </c>
      <c r="G15" s="84"/>
    </row>
    <row r="16" spans="1:7" x14ac:dyDescent="0.25">
      <c r="A16" s="73"/>
      <c r="B16" s="70" t="s">
        <v>21</v>
      </c>
      <c r="C16" s="70" t="s">
        <v>27</v>
      </c>
      <c r="D16" s="95">
        <v>2.833E-3</v>
      </c>
      <c r="E16" s="71">
        <v>1</v>
      </c>
      <c r="F16" s="79" t="str">
        <f t="shared" si="0"/>
        <v>Sí</v>
      </c>
      <c r="G16" s="71" t="str">
        <f t="shared" si="2"/>
        <v>Sí</v>
      </c>
    </row>
    <row r="17" spans="1:7" x14ac:dyDescent="0.25">
      <c r="A17" s="72"/>
      <c r="B17" s="70" t="s">
        <v>27</v>
      </c>
      <c r="C17" s="70" t="s">
        <v>21</v>
      </c>
      <c r="D17" s="95">
        <v>2.3699999999999999E-2</v>
      </c>
      <c r="E17" s="71">
        <v>1</v>
      </c>
      <c r="F17" s="79" t="str">
        <f t="shared" si="0"/>
        <v>Sí</v>
      </c>
      <c r="G17" s="71"/>
    </row>
    <row r="18" spans="1:7" x14ac:dyDescent="0.25">
      <c r="A18" s="100"/>
      <c r="B18" s="83" t="s">
        <v>22</v>
      </c>
      <c r="C18" s="83" t="s">
        <v>27</v>
      </c>
      <c r="D18" s="96">
        <v>0.1792</v>
      </c>
      <c r="E18" s="84">
        <v>12</v>
      </c>
      <c r="F18" s="84" t="str">
        <f t="shared" si="0"/>
        <v>No</v>
      </c>
      <c r="G18" s="84" t="str">
        <f t="shared" si="2"/>
        <v>No</v>
      </c>
    </row>
    <row r="19" spans="1:7" x14ac:dyDescent="0.25">
      <c r="A19" s="72"/>
      <c r="B19" s="7" t="s">
        <v>27</v>
      </c>
      <c r="C19" s="7" t="s">
        <v>22</v>
      </c>
      <c r="D19" s="97">
        <v>0.64670000000000005</v>
      </c>
      <c r="E19" s="9">
        <v>12</v>
      </c>
      <c r="F19" s="9" t="str">
        <f t="shared" si="0"/>
        <v>No</v>
      </c>
      <c r="G19" s="84"/>
    </row>
    <row r="20" spans="1:7" x14ac:dyDescent="0.25">
      <c r="A20" s="73"/>
      <c r="B20" s="70" t="s">
        <v>22</v>
      </c>
      <c r="C20" s="70" t="s">
        <v>47</v>
      </c>
      <c r="D20" s="95">
        <v>2.9440000000000001E-2</v>
      </c>
      <c r="E20" s="71">
        <v>2</v>
      </c>
      <c r="F20" s="79" t="str">
        <f t="shared" si="0"/>
        <v>Sí</v>
      </c>
      <c r="G20" s="71" t="str">
        <f t="shared" si="2"/>
        <v>No</v>
      </c>
    </row>
    <row r="21" spans="1:7" x14ac:dyDescent="0.25">
      <c r="A21" s="72"/>
      <c r="B21" s="87" t="s">
        <v>47</v>
      </c>
      <c r="C21" s="87" t="s">
        <v>22</v>
      </c>
      <c r="D21" s="98">
        <v>0.18709999999999999</v>
      </c>
      <c r="E21" s="88">
        <v>12</v>
      </c>
      <c r="F21" s="88" t="str">
        <f t="shared" si="0"/>
        <v>No</v>
      </c>
      <c r="G21" s="71"/>
    </row>
    <row r="22" spans="1:7" s="86" customFormat="1" x14ac:dyDescent="0.25">
      <c r="A22" s="89"/>
      <c r="B22" s="83" t="s">
        <v>22</v>
      </c>
      <c r="C22" s="83" t="s">
        <v>48</v>
      </c>
      <c r="D22" s="96">
        <v>1.108E-2</v>
      </c>
      <c r="E22" s="84">
        <v>6</v>
      </c>
      <c r="F22" s="85" t="str">
        <f t="shared" si="0"/>
        <v>Sí</v>
      </c>
      <c r="G22" s="84" t="str">
        <f t="shared" si="2"/>
        <v>No</v>
      </c>
    </row>
    <row r="23" spans="1:7" x14ac:dyDescent="0.25">
      <c r="A23" s="72"/>
      <c r="B23" s="7" t="s">
        <v>48</v>
      </c>
      <c r="C23" s="7" t="s">
        <v>22</v>
      </c>
      <c r="D23" s="97">
        <v>0.36409999999999998</v>
      </c>
      <c r="E23" s="76">
        <v>12</v>
      </c>
      <c r="F23" s="9" t="str">
        <f t="shared" ref="F23:F41" si="3">IF(D23&lt;0.05, "Sí","No")</f>
        <v>No</v>
      </c>
      <c r="G23" s="84"/>
    </row>
    <row r="24" spans="1:7" x14ac:dyDescent="0.25">
      <c r="A24" s="91"/>
      <c r="B24" s="70" t="s">
        <v>22</v>
      </c>
      <c r="C24" s="70" t="s">
        <v>49</v>
      </c>
      <c r="D24" s="95">
        <v>0.1507</v>
      </c>
      <c r="E24" s="71">
        <v>12</v>
      </c>
      <c r="F24" s="71" t="str">
        <f t="shared" si="3"/>
        <v>No</v>
      </c>
      <c r="G24" s="71" t="str">
        <f t="shared" si="2"/>
        <v>No</v>
      </c>
    </row>
    <row r="25" spans="1:7" x14ac:dyDescent="0.25">
      <c r="B25" s="70" t="s">
        <v>49</v>
      </c>
      <c r="C25" s="70" t="s">
        <v>22</v>
      </c>
      <c r="D25" s="95">
        <v>0.1173</v>
      </c>
      <c r="E25" s="71">
        <v>12</v>
      </c>
      <c r="F25" s="71" t="str">
        <f t="shared" si="3"/>
        <v>No</v>
      </c>
      <c r="G25" s="71"/>
    </row>
    <row r="26" spans="1:7" x14ac:dyDescent="0.25">
      <c r="B26" s="83" t="s">
        <v>22</v>
      </c>
      <c r="C26" s="83" t="s">
        <v>50</v>
      </c>
      <c r="D26" s="96">
        <v>1.984E-5</v>
      </c>
      <c r="E26" s="9">
        <v>4</v>
      </c>
      <c r="F26" s="93" t="str">
        <f t="shared" si="3"/>
        <v>Sí</v>
      </c>
      <c r="G26" s="84" t="str">
        <f t="shared" si="2"/>
        <v>Sí</v>
      </c>
    </row>
    <row r="27" spans="1:7" x14ac:dyDescent="0.25">
      <c r="B27" s="75" t="s">
        <v>50</v>
      </c>
      <c r="C27" s="75" t="s">
        <v>22</v>
      </c>
      <c r="D27" s="99">
        <v>3.6380000000000001E-11</v>
      </c>
      <c r="E27" s="9">
        <v>1</v>
      </c>
      <c r="F27" s="93" t="str">
        <f t="shared" si="3"/>
        <v>Sí</v>
      </c>
      <c r="G27" s="84"/>
    </row>
    <row r="28" spans="1:7" x14ac:dyDescent="0.25">
      <c r="A28" s="92"/>
      <c r="B28" s="70" t="s">
        <v>22</v>
      </c>
      <c r="C28" s="70" t="s">
        <v>51</v>
      </c>
      <c r="D28" s="95">
        <v>0.25979999999999998</v>
      </c>
      <c r="E28" s="71">
        <v>12</v>
      </c>
      <c r="F28" s="71" t="str">
        <f t="shared" si="3"/>
        <v>No</v>
      </c>
      <c r="G28" s="71" t="str">
        <f t="shared" si="2"/>
        <v>No</v>
      </c>
    </row>
    <row r="29" spans="1:7" x14ac:dyDescent="0.25">
      <c r="B29" s="70" t="s">
        <v>51</v>
      </c>
      <c r="C29" s="70" t="s">
        <v>22</v>
      </c>
      <c r="D29" s="95">
        <v>0.2969</v>
      </c>
      <c r="E29" s="71">
        <v>12</v>
      </c>
      <c r="F29" s="71" t="str">
        <f t="shared" si="3"/>
        <v>No</v>
      </c>
      <c r="G29" s="71"/>
    </row>
    <row r="30" spans="1:7" x14ac:dyDescent="0.25">
      <c r="A30" s="92"/>
      <c r="B30" s="83" t="s">
        <v>52</v>
      </c>
      <c r="C30" s="83" t="s">
        <v>53</v>
      </c>
      <c r="D30" s="96">
        <v>0.1573</v>
      </c>
      <c r="E30" s="9">
        <v>12</v>
      </c>
      <c r="F30" s="76" t="str">
        <f t="shared" si="3"/>
        <v>No</v>
      </c>
      <c r="G30" s="94" t="str">
        <f t="shared" si="2"/>
        <v>No</v>
      </c>
    </row>
    <row r="31" spans="1:7" x14ac:dyDescent="0.25">
      <c r="B31" s="83" t="s">
        <v>53</v>
      </c>
      <c r="C31" s="83" t="s">
        <v>52</v>
      </c>
      <c r="D31" s="96">
        <v>0.55979999999999996</v>
      </c>
      <c r="E31" s="9">
        <v>12</v>
      </c>
      <c r="F31" s="76" t="str">
        <f t="shared" si="3"/>
        <v>No</v>
      </c>
      <c r="G31" s="94"/>
    </row>
    <row r="32" spans="1:7" x14ac:dyDescent="0.25">
      <c r="B32" s="70" t="s">
        <v>54</v>
      </c>
      <c r="C32" s="70" t="s">
        <v>51</v>
      </c>
      <c r="D32" s="95">
        <v>1.9940000000000001E-3</v>
      </c>
      <c r="E32" s="71">
        <v>1</v>
      </c>
      <c r="F32" s="71" t="str">
        <f>IF(D32&lt;0.05, "Sí","No")</f>
        <v>Sí</v>
      </c>
      <c r="G32" s="71" t="str">
        <f t="shared" si="2"/>
        <v>Sí</v>
      </c>
    </row>
    <row r="33" spans="1:7" x14ac:dyDescent="0.25">
      <c r="B33" s="70" t="s">
        <v>55</v>
      </c>
      <c r="C33" s="70" t="s">
        <v>54</v>
      </c>
      <c r="D33" s="95">
        <v>5.4120000000000001E-3</v>
      </c>
      <c r="E33" s="71">
        <v>1</v>
      </c>
      <c r="F33" s="71" t="str">
        <f t="shared" si="3"/>
        <v>Sí</v>
      </c>
      <c r="G33" s="71"/>
    </row>
    <row r="34" spans="1:7" x14ac:dyDescent="0.25">
      <c r="A34" s="92"/>
      <c r="B34" s="83" t="s">
        <v>56</v>
      </c>
      <c r="C34" s="83" t="s">
        <v>51</v>
      </c>
      <c r="D34" s="96">
        <v>9.5960000000000004E-2</v>
      </c>
      <c r="E34" s="84">
        <v>12</v>
      </c>
      <c r="F34" s="76" t="str">
        <f t="shared" si="3"/>
        <v>No</v>
      </c>
      <c r="G34" s="84" t="str">
        <f t="shared" si="2"/>
        <v>No</v>
      </c>
    </row>
    <row r="35" spans="1:7" x14ac:dyDescent="0.25">
      <c r="B35" s="83" t="s">
        <v>51</v>
      </c>
      <c r="C35" s="83" t="s">
        <v>56</v>
      </c>
      <c r="D35" s="96">
        <v>0.62050000000000005</v>
      </c>
      <c r="E35" s="84">
        <v>12</v>
      </c>
      <c r="F35" s="76" t="str">
        <f t="shared" si="3"/>
        <v>No</v>
      </c>
      <c r="G35" s="84"/>
    </row>
    <row r="36" spans="1:7" x14ac:dyDescent="0.25">
      <c r="A36" s="92"/>
      <c r="B36" s="70" t="s">
        <v>57</v>
      </c>
      <c r="C36" s="70" t="s">
        <v>53</v>
      </c>
      <c r="D36" s="95">
        <v>6.8809999999999996E-2</v>
      </c>
      <c r="E36" s="71">
        <v>12</v>
      </c>
      <c r="F36" s="71" t="str">
        <f t="shared" si="3"/>
        <v>No</v>
      </c>
      <c r="G36" s="71" t="str">
        <f t="shared" si="2"/>
        <v>No</v>
      </c>
    </row>
    <row r="37" spans="1:7" x14ac:dyDescent="0.25">
      <c r="B37" s="78" t="str">
        <f>C36</f>
        <v>Valor Añadido Manufacturas diff2</v>
      </c>
      <c r="C37" s="78" t="str">
        <f>B36</f>
        <v>Dólar Observado diff2</v>
      </c>
      <c r="D37" s="95">
        <v>0.93769999999999998</v>
      </c>
      <c r="E37" s="71">
        <v>12</v>
      </c>
      <c r="F37" s="71" t="str">
        <f t="shared" si="3"/>
        <v>No</v>
      </c>
      <c r="G37" s="71"/>
    </row>
    <row r="38" spans="1:7" x14ac:dyDescent="0.25">
      <c r="A38" s="92"/>
      <c r="B38" s="90" t="s">
        <v>22</v>
      </c>
      <c r="C38" s="90" t="s">
        <v>58</v>
      </c>
      <c r="D38" s="97">
        <v>0.5151</v>
      </c>
      <c r="E38" s="9">
        <v>12</v>
      </c>
      <c r="F38" s="76" t="str">
        <f t="shared" si="3"/>
        <v>No</v>
      </c>
      <c r="G38" s="84" t="str">
        <f t="shared" si="2"/>
        <v>No</v>
      </c>
    </row>
    <row r="39" spans="1:7" x14ac:dyDescent="0.25">
      <c r="A39" s="92"/>
      <c r="B39" s="77" t="str">
        <f>C38</f>
        <v>Valor Añadido Servicios</v>
      </c>
      <c r="C39" s="77" t="str">
        <f>B38</f>
        <v>Precio del Cobre</v>
      </c>
      <c r="D39" s="97">
        <v>3.7940000000000001E-3</v>
      </c>
      <c r="E39" s="9">
        <v>1</v>
      </c>
      <c r="F39" s="76" t="str">
        <f t="shared" si="3"/>
        <v>Sí</v>
      </c>
      <c r="G39" s="84"/>
    </row>
    <row r="40" spans="1:7" x14ac:dyDescent="0.25">
      <c r="B40" s="70" t="s">
        <v>22</v>
      </c>
      <c r="C40" s="70" t="s">
        <v>54</v>
      </c>
      <c r="D40" s="95">
        <v>1.1039999999999999E-5</v>
      </c>
      <c r="E40" s="71">
        <v>4</v>
      </c>
      <c r="F40" s="71" t="str">
        <f t="shared" si="3"/>
        <v>Sí</v>
      </c>
      <c r="G40" s="71" t="str">
        <f t="shared" si="2"/>
        <v>Sí</v>
      </c>
    </row>
    <row r="41" spans="1:7" x14ac:dyDescent="0.25">
      <c r="B41" s="78" t="str">
        <f>C40</f>
        <v>Valor Añadido Minería</v>
      </c>
      <c r="C41" s="78" t="str">
        <f>B40</f>
        <v>Precio del Cobre</v>
      </c>
      <c r="D41" s="95">
        <v>5.5250000000000002E-13</v>
      </c>
      <c r="E41" s="71">
        <v>1</v>
      </c>
      <c r="F41" s="71" t="str">
        <f t="shared" si="3"/>
        <v>Sí</v>
      </c>
      <c r="G41" s="71"/>
    </row>
    <row r="42" spans="1:7" x14ac:dyDescent="0.25">
      <c r="D42" s="81"/>
      <c r="E42" s="81"/>
    </row>
    <row r="44" spans="1:7" ht="15.75" thickBot="1" x14ac:dyDescent="0.3"/>
    <row r="45" spans="1:7" ht="15.75" thickBot="1" x14ac:dyDescent="0.3">
      <c r="B45" s="106" t="s">
        <v>76</v>
      </c>
      <c r="C45" s="107"/>
    </row>
    <row r="46" spans="1:7" ht="15.75" thickBot="1" x14ac:dyDescent="0.3">
      <c r="B46" s="104" t="s">
        <v>75</v>
      </c>
      <c r="C46" s="105"/>
    </row>
    <row r="47" spans="1:7" ht="15.75" thickBot="1" x14ac:dyDescent="0.3">
      <c r="B47" s="115" t="s">
        <v>59</v>
      </c>
      <c r="C47" s="116" t="s">
        <v>60</v>
      </c>
    </row>
    <row r="48" spans="1:7" x14ac:dyDescent="0.25">
      <c r="B48" s="108" t="s">
        <v>22</v>
      </c>
      <c r="C48" s="109" t="s">
        <v>73</v>
      </c>
    </row>
    <row r="49" spans="2:3" x14ac:dyDescent="0.25">
      <c r="B49" s="110" t="s">
        <v>21</v>
      </c>
      <c r="C49" s="112" t="str">
        <f>C48</f>
        <v>I[1]</v>
      </c>
    </row>
    <row r="50" spans="2:3" x14ac:dyDescent="0.25">
      <c r="B50" s="110" t="s">
        <v>56</v>
      </c>
      <c r="C50" s="111" t="str">
        <f>C49</f>
        <v>I[1]</v>
      </c>
    </row>
    <row r="51" spans="2:3" x14ac:dyDescent="0.25">
      <c r="B51" s="110" t="s">
        <v>27</v>
      </c>
      <c r="C51" s="112" t="str">
        <f t="shared" ref="C51:C62" si="4">C50</f>
        <v>I[1]</v>
      </c>
    </row>
    <row r="52" spans="2:3" x14ac:dyDescent="0.25">
      <c r="B52" s="110" t="s">
        <v>62</v>
      </c>
      <c r="C52" s="111" t="str">
        <f>C51</f>
        <v>I[1]</v>
      </c>
    </row>
    <row r="53" spans="2:3" x14ac:dyDescent="0.25">
      <c r="B53" s="110" t="s">
        <v>26</v>
      </c>
      <c r="C53" s="112" t="str">
        <f t="shared" ref="C53:C62" si="5">C52</f>
        <v>I[1]</v>
      </c>
    </row>
    <row r="54" spans="2:3" x14ac:dyDescent="0.25">
      <c r="B54" s="110" t="s">
        <v>63</v>
      </c>
      <c r="C54" s="111" t="str">
        <f>C53</f>
        <v>I[1]</v>
      </c>
    </row>
    <row r="55" spans="2:3" x14ac:dyDescent="0.25">
      <c r="B55" s="110" t="s">
        <v>64</v>
      </c>
      <c r="C55" s="112" t="str">
        <f t="shared" ref="C55:C62" si="6">C54</f>
        <v>I[1]</v>
      </c>
    </row>
    <row r="56" spans="2:3" x14ac:dyDescent="0.25">
      <c r="B56" s="110" t="s">
        <v>65</v>
      </c>
      <c r="C56" s="111" t="str">
        <f>C55</f>
        <v>I[1]</v>
      </c>
    </row>
    <row r="57" spans="2:3" x14ac:dyDescent="0.25">
      <c r="B57" s="110" t="s">
        <v>66</v>
      </c>
      <c r="C57" s="112" t="str">
        <f t="shared" ref="C57:C62" si="7">C56</f>
        <v>I[1]</v>
      </c>
    </row>
    <row r="58" spans="2:3" x14ac:dyDescent="0.25">
      <c r="B58" s="110" t="s">
        <v>67</v>
      </c>
      <c r="C58" s="111" t="s">
        <v>74</v>
      </c>
    </row>
    <row r="59" spans="2:3" x14ac:dyDescent="0.25">
      <c r="B59" s="110" t="s">
        <v>68</v>
      </c>
      <c r="C59" s="112" t="str">
        <f>C57</f>
        <v>I[1]</v>
      </c>
    </row>
    <row r="60" spans="2:3" x14ac:dyDescent="0.25">
      <c r="B60" s="110" t="s">
        <v>69</v>
      </c>
      <c r="C60" s="111" t="str">
        <f>C59</f>
        <v>I[1]</v>
      </c>
    </row>
    <row r="61" spans="2:3" x14ac:dyDescent="0.25">
      <c r="B61" s="110" t="s">
        <v>70</v>
      </c>
      <c r="C61" s="112" t="str">
        <f t="shared" ref="C61:C62" si="8">C60</f>
        <v>I[1]</v>
      </c>
    </row>
    <row r="62" spans="2:3" x14ac:dyDescent="0.25">
      <c r="B62" s="110" t="s">
        <v>71</v>
      </c>
      <c r="C62" s="111" t="str">
        <f>C61</f>
        <v>I[1]</v>
      </c>
    </row>
    <row r="63" spans="2:3" x14ac:dyDescent="0.25">
      <c r="B63" s="110" t="s">
        <v>72</v>
      </c>
      <c r="C63" s="112" t="str">
        <f>C62</f>
        <v>I[1]</v>
      </c>
    </row>
    <row r="64" spans="2:3" ht="15.75" thickBot="1" x14ac:dyDescent="0.3">
      <c r="B64" s="113" t="s">
        <v>61</v>
      </c>
      <c r="C64" s="114" t="str">
        <f>C63</f>
        <v>I[1]</v>
      </c>
    </row>
  </sheetData>
  <mergeCells count="3">
    <mergeCell ref="B2:G2"/>
    <mergeCell ref="B45:C45"/>
    <mergeCell ref="B46:C4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1"/>
  <sheetViews>
    <sheetView workbookViewId="0">
      <selection activeCell="A2" sqref="A2:XFD5"/>
    </sheetView>
  </sheetViews>
  <sheetFormatPr baseColWidth="10" defaultRowHeight="15" x14ac:dyDescent="0.25"/>
  <sheetData>
    <row r="1" spans="1:8" ht="24.75" x14ac:dyDescent="0.25">
      <c r="A1" s="15" t="s">
        <v>7</v>
      </c>
      <c r="B1" s="15" t="s">
        <v>8</v>
      </c>
      <c r="C1" s="15" t="s">
        <v>27</v>
      </c>
      <c r="D1" s="16" t="s">
        <v>34</v>
      </c>
      <c r="E1" s="15" t="s">
        <v>11</v>
      </c>
      <c r="F1" s="14" t="s">
        <v>36</v>
      </c>
      <c r="G1" s="14" t="s">
        <v>37</v>
      </c>
      <c r="H1" s="14" t="s">
        <v>38</v>
      </c>
    </row>
    <row r="2" spans="1:8" x14ac:dyDescent="0.25">
      <c r="A2" s="20">
        <v>186.85</v>
      </c>
      <c r="B2" s="21">
        <v>11.900013050433964</v>
      </c>
      <c r="C2" s="20">
        <v>1.7</v>
      </c>
      <c r="D2" s="24">
        <v>13.45</v>
      </c>
      <c r="E2" s="23">
        <v>0.64500000000000002</v>
      </c>
      <c r="F2" s="25">
        <v>4.4816076198288899</v>
      </c>
      <c r="G2" s="26">
        <v>12.9253160705818</v>
      </c>
      <c r="H2" s="26">
        <v>2.4792725545910699</v>
      </c>
    </row>
    <row r="3" spans="1:8" x14ac:dyDescent="0.25">
      <c r="A3" s="20">
        <v>188.67</v>
      </c>
      <c r="B3" s="21">
        <v>9.6163728282449714</v>
      </c>
      <c r="C3" s="20">
        <v>1.13333333333333</v>
      </c>
      <c r="D3" s="24">
        <v>12.59</v>
      </c>
      <c r="E3" s="23">
        <v>0.64433333333333298</v>
      </c>
      <c r="F3" s="25">
        <v>4.4874194249101302</v>
      </c>
      <c r="G3" s="26">
        <v>12.9213866708716</v>
      </c>
      <c r="H3" s="26">
        <v>2.50050344769349</v>
      </c>
    </row>
    <row r="4" spans="1:8" x14ac:dyDescent="0.25">
      <c r="A4" s="20">
        <v>194.12</v>
      </c>
      <c r="B4" s="21">
        <v>8.1270031547470918</v>
      </c>
      <c r="C4" s="20">
        <v>1.0333333333333301</v>
      </c>
      <c r="D4" s="24">
        <v>12.25</v>
      </c>
      <c r="E4" s="23">
        <v>0.60333333333333306</v>
      </c>
      <c r="F4" s="25">
        <v>4.4638488852317302</v>
      </c>
      <c r="G4" s="26">
        <v>12.9126780620406</v>
      </c>
      <c r="H4" s="26">
        <v>2.5108332301207201</v>
      </c>
    </row>
    <row r="5" spans="1:8" x14ac:dyDescent="0.25">
      <c r="A5" s="20">
        <v>201.69</v>
      </c>
      <c r="B5" s="21">
        <v>11.022915063276606</v>
      </c>
      <c r="C5" s="20">
        <v>1.4666666666666699</v>
      </c>
      <c r="D5" s="24">
        <v>11.21</v>
      </c>
      <c r="E5" s="23">
        <v>0.59666666666666701</v>
      </c>
      <c r="F5" s="25">
        <v>4.4348531266619498</v>
      </c>
      <c r="G5" s="26">
        <v>12.8992045593778</v>
      </c>
      <c r="H5" s="26">
        <v>2.5366222120604198</v>
      </c>
    </row>
    <row r="6" spans="1:8" x14ac:dyDescent="0.25">
      <c r="A6" s="20">
        <v>206.15</v>
      </c>
      <c r="B6" s="27">
        <v>3.54</v>
      </c>
      <c r="C6" s="20">
        <v>1.7666666666666699</v>
      </c>
      <c r="D6" s="24">
        <v>10.32</v>
      </c>
      <c r="E6" s="23">
        <v>0.63333333333333297</v>
      </c>
      <c r="F6" s="25">
        <v>4.3705988627260499</v>
      </c>
      <c r="G6" s="26">
        <v>12.8809314589314</v>
      </c>
      <c r="H6" s="26">
        <v>2.5575050912660302</v>
      </c>
    </row>
    <row r="7" spans="1:8" x14ac:dyDescent="0.25">
      <c r="A7" s="20">
        <v>214.1</v>
      </c>
      <c r="B7" s="27">
        <v>3.8</v>
      </c>
      <c r="C7" s="20">
        <v>1.5333333333333301</v>
      </c>
      <c r="D7" s="24">
        <v>11.34</v>
      </c>
      <c r="E7" s="23">
        <v>0.69</v>
      </c>
      <c r="F7" s="25">
        <v>4.3587871319756504</v>
      </c>
      <c r="G7" s="26">
        <v>12.754290588966899</v>
      </c>
      <c r="H7" s="26">
        <v>2.6875593746315598</v>
      </c>
    </row>
    <row r="8" spans="1:8" x14ac:dyDescent="0.25">
      <c r="A8" s="20">
        <v>224.59</v>
      </c>
      <c r="B8" s="27">
        <v>4.3600000000000003</v>
      </c>
      <c r="C8" s="20">
        <v>1.6666666666666701</v>
      </c>
      <c r="D8" s="24">
        <v>11.94</v>
      </c>
      <c r="E8" s="23">
        <v>0.793333333333333</v>
      </c>
      <c r="F8" s="25">
        <v>4.3688398810843703</v>
      </c>
      <c r="G8" s="26">
        <v>12.519294271236101</v>
      </c>
      <c r="H8" s="26">
        <v>2.9061093980622599</v>
      </c>
    </row>
    <row r="9" spans="1:8" x14ac:dyDescent="0.25">
      <c r="A9" s="20">
        <v>232.77</v>
      </c>
      <c r="B9" s="27">
        <v>4.74</v>
      </c>
      <c r="C9" s="20">
        <v>1.5333333333333301</v>
      </c>
      <c r="D9" s="24">
        <v>10.33</v>
      </c>
      <c r="E9" s="23">
        <v>1.1100000000000001</v>
      </c>
      <c r="F9" s="25">
        <v>4.4100043938108202</v>
      </c>
      <c r="G9" s="26">
        <v>12.175949817611899</v>
      </c>
      <c r="H9" s="26">
        <v>3.22963500614323</v>
      </c>
    </row>
    <row r="10" spans="1:8" x14ac:dyDescent="0.25">
      <c r="A10" s="20">
        <v>242.36</v>
      </c>
      <c r="B10" s="27">
        <v>4.1100000000000003</v>
      </c>
      <c r="C10" s="20">
        <v>1</v>
      </c>
      <c r="D10" s="24">
        <v>9.76</v>
      </c>
      <c r="E10" s="23">
        <v>1.11333333333333</v>
      </c>
      <c r="F10" s="25">
        <v>4.4677318920874498</v>
      </c>
      <c r="G10" s="26">
        <v>11.724224672897099</v>
      </c>
      <c r="H10" s="26">
        <v>3.6232813142872899</v>
      </c>
    </row>
    <row r="11" spans="1:8" x14ac:dyDescent="0.25">
      <c r="A11" s="20">
        <v>245.11</v>
      </c>
      <c r="B11" s="27">
        <v>4.0999999999999996</v>
      </c>
      <c r="C11" s="20">
        <v>0.63333333333333297</v>
      </c>
      <c r="D11" s="24">
        <v>10.43</v>
      </c>
      <c r="E11" s="23">
        <v>1.1000000000000001</v>
      </c>
      <c r="F11" s="25">
        <v>4.5139586685470201</v>
      </c>
      <c r="G11" s="26">
        <v>11.4471977914028</v>
      </c>
      <c r="H11" s="26">
        <v>3.8815930787270099</v>
      </c>
    </row>
    <row r="12" spans="1:8" x14ac:dyDescent="0.25">
      <c r="A12" s="20">
        <v>246.51</v>
      </c>
      <c r="B12" s="27">
        <v>4.71</v>
      </c>
      <c r="C12" s="20">
        <v>0.6</v>
      </c>
      <c r="D12" s="24">
        <v>10.55</v>
      </c>
      <c r="E12" s="23">
        <v>1.0333333333333301</v>
      </c>
      <c r="F12" s="25">
        <v>4.5382906479282097</v>
      </c>
      <c r="G12" s="26">
        <v>11.344867756047901</v>
      </c>
      <c r="H12" s="26">
        <v>3.9972770601190502</v>
      </c>
    </row>
    <row r="13" spans="1:8" x14ac:dyDescent="0.25">
      <c r="A13" s="20">
        <v>246.02</v>
      </c>
      <c r="B13" s="27">
        <v>4.8899999999999997</v>
      </c>
      <c r="C13" s="20">
        <v>1.7666666666666699</v>
      </c>
      <c r="D13" s="24">
        <v>8.7799999999999994</v>
      </c>
      <c r="E13" s="23">
        <v>1.4733333333333301</v>
      </c>
      <c r="F13" s="25">
        <v>4.5386340486941199</v>
      </c>
      <c r="G13" s="26">
        <v>11.41726131053</v>
      </c>
      <c r="H13" s="26">
        <v>3.9572555404871301</v>
      </c>
    </row>
    <row r="14" spans="1:8" x14ac:dyDescent="0.25">
      <c r="A14" s="20">
        <v>247.58</v>
      </c>
      <c r="B14" s="27">
        <v>5.49</v>
      </c>
      <c r="C14" s="20">
        <v>1.0333333333333301</v>
      </c>
      <c r="D14" s="24">
        <v>7.69</v>
      </c>
      <c r="E14" s="23">
        <v>1.4733333333333301</v>
      </c>
      <c r="F14" s="25">
        <v>4.5036184733131801</v>
      </c>
      <c r="G14" s="26">
        <v>11.6643324180297</v>
      </c>
      <c r="H14" s="26">
        <v>3.7352097454801001</v>
      </c>
    </row>
    <row r="15" spans="1:8" x14ac:dyDescent="0.25">
      <c r="A15" s="20">
        <v>255.21</v>
      </c>
      <c r="B15" s="27">
        <v>5.87</v>
      </c>
      <c r="C15" s="20">
        <v>1.6</v>
      </c>
      <c r="D15" s="24">
        <v>8.34</v>
      </c>
      <c r="E15" s="23">
        <v>1.2666666666666699</v>
      </c>
      <c r="F15" s="25">
        <v>4.5020253942127901</v>
      </c>
      <c r="G15" s="26">
        <v>11.834211768453599</v>
      </c>
      <c r="H15" s="26">
        <v>3.5871067324500401</v>
      </c>
    </row>
    <row r="16" spans="1:8" x14ac:dyDescent="0.25">
      <c r="A16" s="20">
        <v>276.36</v>
      </c>
      <c r="B16" s="27">
        <v>6.3</v>
      </c>
      <c r="C16" s="20">
        <v>1.63333333333333</v>
      </c>
      <c r="D16" s="24">
        <v>8.2899999999999991</v>
      </c>
      <c r="E16" s="23">
        <v>1.23</v>
      </c>
      <c r="F16" s="25">
        <v>4.5018686408335098</v>
      </c>
      <c r="G16" s="26">
        <v>11.9269264201687</v>
      </c>
      <c r="H16" s="26">
        <v>3.4573249730912998</v>
      </c>
    </row>
    <row r="17" spans="1:8" x14ac:dyDescent="0.25">
      <c r="A17" s="20">
        <v>288.3</v>
      </c>
      <c r="B17" s="27">
        <v>6.8</v>
      </c>
      <c r="C17" s="20">
        <v>2.2333333333333298</v>
      </c>
      <c r="D17" s="24">
        <v>7.61</v>
      </c>
      <c r="E17" s="23">
        <v>1.19</v>
      </c>
      <c r="F17" s="25">
        <v>4.5274735510942197</v>
      </c>
      <c r="G17" s="26">
        <v>11.942483801241</v>
      </c>
      <c r="H17" s="26">
        <v>3.36685483678027</v>
      </c>
    </row>
    <row r="18" spans="1:8" x14ac:dyDescent="0.25">
      <c r="A18" s="20">
        <v>295.38</v>
      </c>
      <c r="B18" s="27">
        <v>8.6999999999999993</v>
      </c>
      <c r="C18" s="20">
        <v>1.7333333333333301</v>
      </c>
      <c r="D18" s="24">
        <v>6.88</v>
      </c>
      <c r="E18" s="23">
        <v>1.1100000000000001</v>
      </c>
      <c r="F18" s="25">
        <v>4.5628294620643901</v>
      </c>
      <c r="G18" s="26">
        <v>11.880835669931001</v>
      </c>
      <c r="H18" s="26">
        <v>3.30519856103732</v>
      </c>
    </row>
    <row r="19" spans="1:8" x14ac:dyDescent="0.25">
      <c r="A19" s="20">
        <v>296.73</v>
      </c>
      <c r="B19" s="27">
        <v>8.6999999999999993</v>
      </c>
      <c r="C19" s="20">
        <v>1.8333333333333299</v>
      </c>
      <c r="D19" s="24">
        <v>7.81</v>
      </c>
      <c r="E19" s="23">
        <v>1.21</v>
      </c>
      <c r="F19" s="25">
        <v>4.6040075600752699</v>
      </c>
      <c r="G19" s="26">
        <v>11.8147108875034</v>
      </c>
      <c r="H19" s="26">
        <v>3.22272366459402</v>
      </c>
    </row>
    <row r="20" spans="1:8" x14ac:dyDescent="0.25">
      <c r="A20" s="20">
        <v>302.37</v>
      </c>
      <c r="B20" s="27">
        <v>8.3699999999999992</v>
      </c>
      <c r="C20" s="20">
        <v>2.8666666666666698</v>
      </c>
      <c r="D20" s="24">
        <v>8.42</v>
      </c>
      <c r="E20" s="23">
        <v>1.32</v>
      </c>
      <c r="F20" s="25">
        <v>4.6439690959439002</v>
      </c>
      <c r="G20" s="26">
        <v>11.748961085911301</v>
      </c>
      <c r="H20" s="26">
        <v>3.0998887209935702</v>
      </c>
    </row>
    <row r="21" spans="1:8" x14ac:dyDescent="0.25">
      <c r="A21" s="20">
        <v>324.25</v>
      </c>
      <c r="B21" s="27">
        <v>7.39</v>
      </c>
      <c r="C21" s="20">
        <v>1.7333333333333301</v>
      </c>
      <c r="D21" s="24">
        <v>7.9</v>
      </c>
      <c r="E21" s="23">
        <v>1.18</v>
      </c>
      <c r="F21" s="25">
        <v>4.7012187536810996</v>
      </c>
      <c r="G21" s="26">
        <v>11.6830908088318</v>
      </c>
      <c r="H21" s="26">
        <v>2.9364256812538199</v>
      </c>
    </row>
    <row r="22" spans="1:8" x14ac:dyDescent="0.25">
      <c r="A22" s="20">
        <v>338.3</v>
      </c>
      <c r="B22" s="27">
        <v>6.48</v>
      </c>
      <c r="C22" s="20">
        <v>0.56666666666666698</v>
      </c>
      <c r="D22" s="24">
        <v>7.53</v>
      </c>
      <c r="E22" s="23">
        <v>1.1033333333333299</v>
      </c>
      <c r="F22" s="25">
        <v>4.7382535691820404</v>
      </c>
      <c r="G22" s="26">
        <v>11.6184787361662</v>
      </c>
      <c r="H22" s="26">
        <v>2.7889434791657899</v>
      </c>
    </row>
    <row r="23" spans="1:8" x14ac:dyDescent="0.25">
      <c r="A23" s="20">
        <v>341.66</v>
      </c>
      <c r="B23" s="27">
        <v>5.7</v>
      </c>
      <c r="C23" s="20">
        <v>2.0333333333333301</v>
      </c>
      <c r="D23" s="24">
        <v>8.11</v>
      </c>
      <c r="E23" s="23">
        <v>1.06</v>
      </c>
      <c r="F23" s="25">
        <v>4.7766555643700697</v>
      </c>
      <c r="G23" s="26">
        <v>11.606186655751999</v>
      </c>
      <c r="H23" s="26">
        <v>2.62045752005058</v>
      </c>
    </row>
    <row r="24" spans="1:8" x14ac:dyDescent="0.25">
      <c r="A24" s="20">
        <v>351.45</v>
      </c>
      <c r="B24" s="27">
        <v>5.7</v>
      </c>
      <c r="C24" s="20">
        <v>1.43333333333333</v>
      </c>
      <c r="D24" s="24">
        <v>9.18</v>
      </c>
      <c r="E24" s="23">
        <v>1.0233333333333301</v>
      </c>
      <c r="F24" s="25">
        <v>4.7824419304986403</v>
      </c>
      <c r="G24" s="26">
        <v>11.646231060722799</v>
      </c>
      <c r="H24" s="26">
        <v>2.4354358327972898</v>
      </c>
    </row>
    <row r="25" spans="1:8" x14ac:dyDescent="0.25">
      <c r="A25" s="20">
        <v>364.79</v>
      </c>
      <c r="B25" s="27">
        <v>5.45</v>
      </c>
      <c r="C25" s="20">
        <v>1.6666666666666701</v>
      </c>
      <c r="D25" s="24">
        <v>8.01</v>
      </c>
      <c r="E25" s="23">
        <v>1.0533333333333299</v>
      </c>
      <c r="F25" s="25">
        <v>4.7790323013949001</v>
      </c>
      <c r="G25" s="26">
        <v>11.7378358490217</v>
      </c>
      <c r="H25" s="26">
        <v>2.2977484797198899</v>
      </c>
    </row>
    <row r="26" spans="1:8" x14ac:dyDescent="0.25">
      <c r="A26" s="20">
        <v>355.55</v>
      </c>
      <c r="B26" s="27">
        <v>4.7</v>
      </c>
      <c r="C26" s="20">
        <v>0.4</v>
      </c>
      <c r="D26" s="24">
        <v>6.72</v>
      </c>
      <c r="E26" s="23">
        <v>0.99333333333333296</v>
      </c>
      <c r="F26" s="25">
        <v>4.7423452189700104</v>
      </c>
      <c r="G26" s="26">
        <v>11.8827925900464</v>
      </c>
      <c r="H26" s="26">
        <v>2.1231690987417</v>
      </c>
    </row>
    <row r="27" spans="1:8" x14ac:dyDescent="0.25">
      <c r="A27" s="20">
        <v>349.33</v>
      </c>
      <c r="B27" s="27">
        <v>5.2</v>
      </c>
      <c r="C27" s="20">
        <v>1.0333333333333301</v>
      </c>
      <c r="D27" s="24">
        <v>6.46</v>
      </c>
      <c r="E27" s="23">
        <v>1.0166666666666699</v>
      </c>
      <c r="F27" s="25">
        <v>4.7341201229098901</v>
      </c>
      <c r="G27" s="26">
        <v>12.0077823446618</v>
      </c>
      <c r="H27" s="26">
        <v>1.95871151188759</v>
      </c>
    </row>
    <row r="28" spans="1:8" x14ac:dyDescent="0.25">
      <c r="A28" s="20">
        <v>368.37</v>
      </c>
      <c r="B28" s="27">
        <v>5.37</v>
      </c>
      <c r="C28" s="20">
        <v>1.6</v>
      </c>
      <c r="D28" s="24">
        <v>7.02</v>
      </c>
      <c r="E28" s="23">
        <v>1.12666666666667</v>
      </c>
      <c r="F28" s="25">
        <v>4.7480468240167104</v>
      </c>
      <c r="G28" s="26">
        <v>12.113237740196</v>
      </c>
      <c r="H28" s="26">
        <v>1.8098218519198099</v>
      </c>
    </row>
    <row r="29" spans="1:8" x14ac:dyDescent="0.25">
      <c r="A29" s="20">
        <v>376.93</v>
      </c>
      <c r="B29" s="27">
        <v>6.23</v>
      </c>
      <c r="C29" s="20">
        <v>0.96666666666666701</v>
      </c>
      <c r="D29" s="24">
        <v>6.54</v>
      </c>
      <c r="E29" s="23">
        <v>1</v>
      </c>
      <c r="F29" s="25">
        <v>4.76257928316498</v>
      </c>
      <c r="G29" s="26">
        <v>12.1983004282585</v>
      </c>
      <c r="H29" s="26">
        <v>1.6590906064424</v>
      </c>
    </row>
    <row r="30" spans="1:8" x14ac:dyDescent="0.25">
      <c r="A30" s="20">
        <v>390.04</v>
      </c>
      <c r="B30" s="27">
        <v>6.5</v>
      </c>
      <c r="C30" s="20">
        <v>0.4</v>
      </c>
      <c r="D30" s="24">
        <v>6.24</v>
      </c>
      <c r="E30" s="23">
        <v>1</v>
      </c>
      <c r="F30" s="25">
        <v>4.7951792689232597</v>
      </c>
      <c r="G30" s="26">
        <v>12.2645530973295</v>
      </c>
      <c r="H30" s="26">
        <v>1.4928918576679799</v>
      </c>
    </row>
    <row r="31" spans="1:8" x14ac:dyDescent="0.25">
      <c r="A31" s="20">
        <v>403.13</v>
      </c>
      <c r="B31" s="27">
        <v>6.5</v>
      </c>
      <c r="C31" s="20">
        <v>1.13333333333333</v>
      </c>
      <c r="D31" s="24">
        <v>6.38</v>
      </c>
      <c r="E31" s="23">
        <v>0.84333333333333305</v>
      </c>
      <c r="F31" s="25">
        <v>4.8222868519968802</v>
      </c>
      <c r="G31" s="26">
        <v>12.3181336778343</v>
      </c>
      <c r="H31" s="26">
        <v>1.4024658987904099</v>
      </c>
    </row>
    <row r="32" spans="1:8" x14ac:dyDescent="0.25">
      <c r="A32" s="20">
        <v>406.88</v>
      </c>
      <c r="B32" s="27">
        <v>6.5</v>
      </c>
      <c r="C32" s="20">
        <v>1.43333333333333</v>
      </c>
      <c r="D32" s="24">
        <v>6.88</v>
      </c>
      <c r="E32" s="23">
        <v>0.86333333333333295</v>
      </c>
      <c r="F32" s="25">
        <v>4.83438840806709</v>
      </c>
      <c r="G32" s="26">
        <v>12.3598140919951</v>
      </c>
      <c r="H32" s="26">
        <v>1.39248616069378</v>
      </c>
    </row>
    <row r="33" spans="1:8" x14ac:dyDescent="0.25">
      <c r="A33" s="20">
        <v>417.01</v>
      </c>
      <c r="B33" s="27">
        <v>6.5</v>
      </c>
      <c r="C33" s="20">
        <v>0.96666666666666701</v>
      </c>
      <c r="D33" s="24">
        <v>6.48</v>
      </c>
      <c r="E33" s="23">
        <v>0.75666666666666704</v>
      </c>
      <c r="F33" s="25">
        <v>4.8194500336917097</v>
      </c>
      <c r="G33" s="26">
        <v>12.388936935898901</v>
      </c>
      <c r="H33" s="26">
        <v>1.4570337921579199</v>
      </c>
    </row>
    <row r="34" spans="1:8" x14ac:dyDescent="0.25">
      <c r="A34" s="20">
        <v>429.9</v>
      </c>
      <c r="B34" s="27">
        <v>6.5</v>
      </c>
      <c r="C34" s="20">
        <v>0.8</v>
      </c>
      <c r="D34" s="24">
        <v>6.97</v>
      </c>
      <c r="E34" s="23">
        <v>0.84666666666666701</v>
      </c>
      <c r="F34" s="25">
        <v>4.7900082464674698</v>
      </c>
      <c r="G34" s="26">
        <v>12.407719633035899</v>
      </c>
      <c r="H34" s="26">
        <v>1.6127312012922901</v>
      </c>
    </row>
    <row r="35" spans="1:8" x14ac:dyDescent="0.25">
      <c r="A35" s="20">
        <v>423.33</v>
      </c>
      <c r="B35" s="27">
        <v>6.5</v>
      </c>
      <c r="C35" s="20">
        <v>0.8</v>
      </c>
      <c r="D35" s="24">
        <v>7.58</v>
      </c>
      <c r="E35" s="23">
        <v>0.96666666666666701</v>
      </c>
      <c r="F35" s="25">
        <v>4.7938927028719096</v>
      </c>
      <c r="G35" s="26">
        <v>12.3801919209691</v>
      </c>
      <c r="H35" s="26">
        <v>1.7539029862781399</v>
      </c>
    </row>
    <row r="36" spans="1:8" x14ac:dyDescent="0.25">
      <c r="A36" s="20">
        <v>418.28</v>
      </c>
      <c r="B36" s="27">
        <v>6.5</v>
      </c>
      <c r="C36" s="20">
        <v>0.73333333333333295</v>
      </c>
      <c r="D36" s="24">
        <v>8.3699999999999992</v>
      </c>
      <c r="E36" s="23">
        <v>1.11666666666667</v>
      </c>
      <c r="F36" s="25">
        <v>4.8084283092011901</v>
      </c>
      <c r="G36" s="26">
        <v>12.3070518272492</v>
      </c>
      <c r="H36" s="26">
        <v>1.9142202881428101</v>
      </c>
    </row>
    <row r="37" spans="1:8" x14ac:dyDescent="0.25">
      <c r="A37" s="20">
        <v>409.25</v>
      </c>
      <c r="B37" s="27">
        <v>6.22</v>
      </c>
      <c r="C37" s="20">
        <v>0.5</v>
      </c>
      <c r="D37" s="24">
        <v>8.25</v>
      </c>
      <c r="E37" s="23">
        <v>1.26</v>
      </c>
      <c r="F37" s="25">
        <v>4.8463686074010104</v>
      </c>
      <c r="G37" s="26">
        <v>12.1871531322458</v>
      </c>
      <c r="H37" s="26">
        <v>2.06605091444814</v>
      </c>
    </row>
    <row r="38" spans="1:8" x14ac:dyDescent="0.25">
      <c r="A38" s="20">
        <v>409.39</v>
      </c>
      <c r="B38" s="27">
        <v>6.1</v>
      </c>
      <c r="C38" s="20">
        <v>0.56666666666666698</v>
      </c>
      <c r="D38" s="24">
        <v>7.37</v>
      </c>
      <c r="E38" s="23">
        <v>1.3333333333333299</v>
      </c>
      <c r="F38" s="25">
        <v>4.9257381021249804</v>
      </c>
      <c r="G38" s="26">
        <v>12.022762077743399</v>
      </c>
      <c r="H38" s="26">
        <v>2.2148976840398902</v>
      </c>
    </row>
    <row r="39" spans="1:8" x14ac:dyDescent="0.25">
      <c r="A39" s="20">
        <v>381.34</v>
      </c>
      <c r="B39" s="27">
        <v>6</v>
      </c>
      <c r="C39" s="20">
        <v>0.63333333333333297</v>
      </c>
      <c r="D39" s="24">
        <v>7.43</v>
      </c>
      <c r="E39" s="23">
        <v>1.3133333333333299</v>
      </c>
      <c r="F39" s="25">
        <v>4.9260334017004199</v>
      </c>
      <c r="G39" s="26">
        <v>11.981463050762301</v>
      </c>
      <c r="H39" s="26">
        <v>2.2977108920578502</v>
      </c>
    </row>
    <row r="40" spans="1:8" x14ac:dyDescent="0.25">
      <c r="A40" s="20">
        <v>386.26</v>
      </c>
      <c r="B40" s="27">
        <v>5.76</v>
      </c>
      <c r="C40" s="20">
        <v>1</v>
      </c>
      <c r="D40" s="24">
        <v>7.8</v>
      </c>
      <c r="E40" s="23">
        <v>1.36666666666667</v>
      </c>
      <c r="F40" s="25">
        <v>4.8302608764068804</v>
      </c>
      <c r="G40" s="26">
        <v>12.0636934067866</v>
      </c>
      <c r="H40" s="26">
        <v>2.2393820344736102</v>
      </c>
    </row>
    <row r="41" spans="1:8" x14ac:dyDescent="0.25">
      <c r="A41" s="20">
        <v>409.31</v>
      </c>
      <c r="B41" s="27">
        <v>6.69</v>
      </c>
      <c r="C41" s="20">
        <v>0.4</v>
      </c>
      <c r="D41" s="24">
        <v>6.88</v>
      </c>
      <c r="E41" s="23">
        <v>1.32</v>
      </c>
      <c r="F41" s="25">
        <v>4.6678471421183199</v>
      </c>
      <c r="G41" s="26">
        <v>12.268419995471399</v>
      </c>
      <c r="H41" s="26">
        <v>2.0880624631066</v>
      </c>
    </row>
    <row r="42" spans="1:8" x14ac:dyDescent="0.25">
      <c r="A42" s="20">
        <v>410.32</v>
      </c>
      <c r="B42" s="27">
        <v>6.78</v>
      </c>
      <c r="C42" s="20">
        <v>0.5</v>
      </c>
      <c r="D42" s="24">
        <v>6.83</v>
      </c>
      <c r="E42" s="23">
        <v>1.1666666666666701</v>
      </c>
      <c r="F42" s="28">
        <v>4.3954746556559599</v>
      </c>
      <c r="G42" s="29">
        <v>12.489689876850299</v>
      </c>
      <c r="H42" s="29">
        <v>1.9415285798161099</v>
      </c>
    </row>
    <row r="43" spans="1:8" x14ac:dyDescent="0.25">
      <c r="A43" s="20">
        <v>408.11</v>
      </c>
      <c r="B43" s="27">
        <v>7.4</v>
      </c>
      <c r="C43" s="20">
        <v>0.73333333333333295</v>
      </c>
      <c r="D43" s="24">
        <v>6.31</v>
      </c>
      <c r="E43" s="23">
        <v>1.12666666666667</v>
      </c>
      <c r="F43" s="28">
        <v>4.2303010246522801</v>
      </c>
      <c r="G43" s="29">
        <v>12.7258505976209</v>
      </c>
      <c r="H43" s="29">
        <v>1.7707560673488101</v>
      </c>
    </row>
    <row r="44" spans="1:8" x14ac:dyDescent="0.25">
      <c r="A44" s="20">
        <v>411.18</v>
      </c>
      <c r="B44" s="27">
        <v>7.44</v>
      </c>
      <c r="C44" s="20">
        <v>0.4</v>
      </c>
      <c r="D44" s="24">
        <v>6.95</v>
      </c>
      <c r="E44" s="23">
        <v>0.89666666666666694</v>
      </c>
      <c r="F44" s="28">
        <v>4.1173720269196004</v>
      </c>
      <c r="G44" s="29">
        <v>12.8541341250878</v>
      </c>
      <c r="H44" s="29">
        <v>1.5595492113546501</v>
      </c>
    </row>
    <row r="45" spans="1:8" x14ac:dyDescent="0.25">
      <c r="A45" s="20">
        <v>419.15</v>
      </c>
      <c r="B45" s="27">
        <v>7.38</v>
      </c>
      <c r="C45" s="20">
        <v>0.5</v>
      </c>
      <c r="D45" s="24">
        <v>5.84</v>
      </c>
      <c r="E45" s="23">
        <v>0.97666666666666702</v>
      </c>
      <c r="F45" s="28">
        <v>4.0978133067879003</v>
      </c>
      <c r="G45" s="29">
        <v>12.919384565171899</v>
      </c>
      <c r="H45" s="29">
        <v>1.61694102544009</v>
      </c>
    </row>
    <row r="46" spans="1:8" x14ac:dyDescent="0.25">
      <c r="A46" s="20">
        <v>418.2</v>
      </c>
      <c r="B46" s="20">
        <v>7.25</v>
      </c>
      <c r="C46" s="20">
        <v>0.53333333333333299</v>
      </c>
      <c r="D46" s="24">
        <v>5.57</v>
      </c>
      <c r="E46" s="23">
        <v>1.09666666666667</v>
      </c>
      <c r="F46" s="28">
        <v>4.1201820889808003</v>
      </c>
      <c r="G46" s="29">
        <v>12.8688867893013</v>
      </c>
      <c r="H46" s="29">
        <v>1.70069260623506</v>
      </c>
    </row>
    <row r="47" spans="1:8" x14ac:dyDescent="0.25">
      <c r="A47" s="20">
        <v>417.84</v>
      </c>
      <c r="B47" s="20">
        <v>6.9682539682539701</v>
      </c>
      <c r="C47" s="20">
        <v>0.233333333333333</v>
      </c>
      <c r="D47" s="24">
        <v>6.3</v>
      </c>
      <c r="E47" s="23">
        <v>1.13666666666667</v>
      </c>
      <c r="F47" s="28">
        <v>4.1445405989962296</v>
      </c>
      <c r="G47" s="29">
        <v>12.877699651807299</v>
      </c>
      <c r="H47" s="29">
        <v>1.68505755401599</v>
      </c>
    </row>
    <row r="48" spans="1:8" x14ac:dyDescent="0.25">
      <c r="A48" s="20">
        <v>415.52</v>
      </c>
      <c r="B48" s="20">
        <v>6.6785714285714297</v>
      </c>
      <c r="C48" s="20">
        <v>0.63333333333333297</v>
      </c>
      <c r="D48" s="24">
        <v>6.69</v>
      </c>
      <c r="E48" s="23">
        <v>1.03</v>
      </c>
      <c r="F48" s="28">
        <v>4.1398430407326101</v>
      </c>
      <c r="G48" s="29">
        <v>12.9276679655261</v>
      </c>
      <c r="H48" s="29">
        <v>1.5178272170020199</v>
      </c>
    </row>
    <row r="49" spans="1:8" x14ac:dyDescent="0.25">
      <c r="A49" s="20">
        <v>425.34</v>
      </c>
      <c r="B49" s="20">
        <v>6.5</v>
      </c>
      <c r="C49" s="20">
        <v>0.46666666666666701</v>
      </c>
      <c r="D49" s="24">
        <v>5.92</v>
      </c>
      <c r="E49" s="23">
        <v>0.86666666666666703</v>
      </c>
      <c r="F49" s="28">
        <v>4.1288971239882803</v>
      </c>
      <c r="G49" s="29">
        <v>13.0800066301756</v>
      </c>
      <c r="H49" s="29">
        <v>1.43447947575351</v>
      </c>
    </row>
    <row r="50" spans="1:8" x14ac:dyDescent="0.25">
      <c r="A50" s="20">
        <v>451.55</v>
      </c>
      <c r="B50" s="20">
        <v>7.92063492063492</v>
      </c>
      <c r="C50" s="20">
        <v>0.33333333333333298</v>
      </c>
      <c r="D50" s="24">
        <v>5.22</v>
      </c>
      <c r="E50" s="23">
        <v>0.77166666666666694</v>
      </c>
      <c r="F50" s="28">
        <v>4.06023410002026</v>
      </c>
      <c r="G50" s="29">
        <v>13.2558046058742</v>
      </c>
      <c r="H50" s="29">
        <v>1.23050795916102</v>
      </c>
    </row>
    <row r="51" spans="1:8" x14ac:dyDescent="0.25">
      <c r="A51" s="20">
        <v>454.45</v>
      </c>
      <c r="B51" s="20">
        <v>8.5</v>
      </c>
      <c r="C51" s="20">
        <v>0.3</v>
      </c>
      <c r="D51" s="24">
        <v>5.7</v>
      </c>
      <c r="E51" s="23">
        <v>0.78666666666666696</v>
      </c>
      <c r="F51" s="28">
        <v>4.0464160419682296</v>
      </c>
      <c r="G51" s="29">
        <v>13.412166551713799</v>
      </c>
      <c r="H51" s="29">
        <v>1.16436243218094</v>
      </c>
    </row>
    <row r="52" spans="1:8" x14ac:dyDescent="0.25">
      <c r="A52" s="20">
        <v>468.64</v>
      </c>
      <c r="B52" s="20">
        <v>9.2734375</v>
      </c>
      <c r="C52" s="20">
        <v>0.4</v>
      </c>
      <c r="D52" s="24">
        <v>6.73</v>
      </c>
      <c r="E52" s="23">
        <v>0.74666666666666703</v>
      </c>
      <c r="F52" s="28">
        <v>4.0269942950314999</v>
      </c>
      <c r="G52" s="29">
        <v>13.518522162609299</v>
      </c>
      <c r="H52" s="29">
        <v>1.11518400188399</v>
      </c>
    </row>
    <row r="53" spans="1:8" x14ac:dyDescent="0.25">
      <c r="A53" s="20">
        <v>466.32</v>
      </c>
      <c r="B53" s="20">
        <v>10.2904761904762</v>
      </c>
      <c r="C53" s="20">
        <v>0.46666666666666701</v>
      </c>
      <c r="D53" s="24">
        <v>7.2</v>
      </c>
      <c r="E53" s="23">
        <v>0.7</v>
      </c>
      <c r="F53" s="28">
        <v>4.0164283805788603</v>
      </c>
      <c r="G53" s="29">
        <v>13.633242062128099</v>
      </c>
      <c r="H53" s="29">
        <v>1.12527625357761</v>
      </c>
    </row>
    <row r="54" spans="1:8" x14ac:dyDescent="0.25">
      <c r="A54" s="20">
        <v>487.46</v>
      </c>
      <c r="B54" s="20">
        <v>7.3349206349206302</v>
      </c>
      <c r="C54" s="20">
        <v>0.133333333333333</v>
      </c>
      <c r="D54" s="24">
        <v>7.89</v>
      </c>
      <c r="E54" s="23">
        <v>0.64</v>
      </c>
      <c r="F54" s="28">
        <v>4.0256105096183399</v>
      </c>
      <c r="G54" s="29">
        <v>13.680754914644</v>
      </c>
      <c r="H54" s="29">
        <v>1.2210271958483401</v>
      </c>
    </row>
    <row r="55" spans="1:8" x14ac:dyDescent="0.25">
      <c r="A55" s="20">
        <v>489.72</v>
      </c>
      <c r="B55" s="20">
        <v>6.07258064516129</v>
      </c>
      <c r="C55" s="20">
        <v>0.2</v>
      </c>
      <c r="D55" s="24">
        <v>10.06</v>
      </c>
      <c r="E55" s="23">
        <v>0.66666666666666696</v>
      </c>
      <c r="F55" s="28">
        <v>4.0634139628419499</v>
      </c>
      <c r="G55" s="29">
        <v>13.7047159487764</v>
      </c>
      <c r="H55" s="29">
        <v>1.35563757293509</v>
      </c>
    </row>
    <row r="56" spans="1:8" x14ac:dyDescent="0.25">
      <c r="A56" s="20">
        <v>518.01</v>
      </c>
      <c r="B56" s="20">
        <v>5</v>
      </c>
      <c r="C56" s="20">
        <v>0.16666666666666699</v>
      </c>
      <c r="D56" s="24">
        <v>11.71</v>
      </c>
      <c r="E56" s="23">
        <v>0.76</v>
      </c>
      <c r="F56" s="28">
        <v>4.0848114460005496</v>
      </c>
      <c r="G56" s="29">
        <v>13.672427017673201</v>
      </c>
      <c r="H56" s="29">
        <v>1.51508574009637</v>
      </c>
    </row>
    <row r="57" spans="1:8" x14ac:dyDescent="0.25">
      <c r="A57" s="20">
        <v>540</v>
      </c>
      <c r="B57" s="20">
        <v>5</v>
      </c>
      <c r="C57" s="20">
        <v>0.3</v>
      </c>
      <c r="D57" s="24">
        <v>10.37</v>
      </c>
      <c r="E57" s="23">
        <v>0.78666666666666696</v>
      </c>
      <c r="F57" s="28">
        <v>4.1327786673047804</v>
      </c>
      <c r="G57" s="29">
        <v>13.652608113768601</v>
      </c>
      <c r="H57" s="29">
        <v>1.68386551878858</v>
      </c>
    </row>
    <row r="58" spans="1:8" x14ac:dyDescent="0.25">
      <c r="A58" s="20">
        <v>512.30999999999995</v>
      </c>
      <c r="B58" s="20">
        <v>5.2182539682539701</v>
      </c>
      <c r="C58" s="20">
        <v>0.5</v>
      </c>
      <c r="D58" s="24">
        <v>8.58</v>
      </c>
      <c r="E58" s="23">
        <v>0.81408418760773005</v>
      </c>
      <c r="F58" s="28">
        <v>4.1556345882074801</v>
      </c>
      <c r="G58" s="29">
        <v>13.545502302603699</v>
      </c>
      <c r="H58" s="29">
        <v>1.6023144010771699</v>
      </c>
    </row>
    <row r="59" spans="1:8" x14ac:dyDescent="0.25">
      <c r="A59" s="20">
        <v>520.09</v>
      </c>
      <c r="B59" s="20">
        <v>5.5</v>
      </c>
      <c r="C59" s="20">
        <v>0.3</v>
      </c>
      <c r="D59" s="24">
        <v>9.36</v>
      </c>
      <c r="E59" s="23">
        <v>0.78888838489219504</v>
      </c>
      <c r="F59" s="28">
        <v>4.2026410429211296</v>
      </c>
      <c r="G59" s="29">
        <v>13.503004360668401</v>
      </c>
      <c r="H59" s="29">
        <v>1.6598567459482201</v>
      </c>
    </row>
    <row r="60" spans="1:8" x14ac:dyDescent="0.25">
      <c r="A60" s="20">
        <v>552.54999999999995</v>
      </c>
      <c r="B60" s="20">
        <v>5.3253968253968296</v>
      </c>
      <c r="C60" s="20">
        <v>0.33333333333333298</v>
      </c>
      <c r="D60" s="24">
        <v>11.06</v>
      </c>
      <c r="E60" s="23">
        <v>0.84907617406029801</v>
      </c>
      <c r="F60" s="28">
        <v>4.23247010562533</v>
      </c>
      <c r="G60" s="29">
        <v>13.4823617268601</v>
      </c>
      <c r="H60" s="29">
        <v>1.7214337612541299</v>
      </c>
    </row>
    <row r="61" spans="1:8" x14ac:dyDescent="0.25">
      <c r="A61" s="20">
        <v>572.28</v>
      </c>
      <c r="B61" s="20">
        <v>5</v>
      </c>
      <c r="C61" s="20">
        <v>0.33333333333333298</v>
      </c>
      <c r="D61" s="24">
        <v>9.83</v>
      </c>
      <c r="E61" s="23">
        <v>0.83828207686957601</v>
      </c>
      <c r="F61" s="28">
        <v>4.2890891475281698</v>
      </c>
      <c r="G61" s="29">
        <v>13.564741979533</v>
      </c>
      <c r="H61" s="29">
        <v>1.8427256057469901</v>
      </c>
    </row>
    <row r="62" spans="1:8" x14ac:dyDescent="0.25">
      <c r="A62" s="20">
        <v>574.35</v>
      </c>
      <c r="B62" s="20">
        <v>4.53515625</v>
      </c>
      <c r="C62" s="20">
        <v>0.16666666666666699</v>
      </c>
      <c r="D62" s="24">
        <v>9.16</v>
      </c>
      <c r="E62" s="23">
        <v>0.80013305512715804</v>
      </c>
      <c r="F62" s="28">
        <v>4.3306909824587896</v>
      </c>
      <c r="G62" s="29">
        <v>13.657531990533499</v>
      </c>
      <c r="H62" s="29">
        <v>1.6140478240057701</v>
      </c>
    </row>
    <row r="63" spans="1:8" x14ac:dyDescent="0.25">
      <c r="A63" s="20">
        <v>606.36</v>
      </c>
      <c r="B63" s="20">
        <v>3.7258064516128999</v>
      </c>
      <c r="C63" s="20">
        <v>0.33333333333333298</v>
      </c>
      <c r="D63" s="24">
        <v>10.119999999999999</v>
      </c>
      <c r="E63" s="23">
        <v>0.74916386948501601</v>
      </c>
      <c r="F63" s="28">
        <v>4.3899577636664899</v>
      </c>
      <c r="G63" s="29">
        <v>13.722462375784399</v>
      </c>
      <c r="H63" s="29">
        <v>1.60985856737538</v>
      </c>
    </row>
    <row r="64" spans="1:8" x14ac:dyDescent="0.25">
      <c r="A64" s="20">
        <v>669.8</v>
      </c>
      <c r="B64" s="20">
        <v>5.1779661016949197</v>
      </c>
      <c r="C64" s="20">
        <v>0.43333333333333302</v>
      </c>
      <c r="D64" s="24">
        <v>10.64</v>
      </c>
      <c r="E64" s="23">
        <v>0.66768877196165599</v>
      </c>
      <c r="F64" s="28">
        <v>4.3932606331117903</v>
      </c>
      <c r="G64" s="29">
        <v>13.7255442995399</v>
      </c>
      <c r="H64" s="29">
        <v>1.5995371058887</v>
      </c>
    </row>
    <row r="65" spans="1:8" x14ac:dyDescent="0.25">
      <c r="A65" s="20">
        <v>689.83</v>
      </c>
      <c r="B65" s="20">
        <v>6.5</v>
      </c>
      <c r="C65" s="20">
        <v>-6.6666666666666693E-2</v>
      </c>
      <c r="D65" s="24">
        <v>9.56</v>
      </c>
      <c r="E65" s="23">
        <v>0.64664035803925102</v>
      </c>
      <c r="F65" s="28">
        <v>4.4177441311166099</v>
      </c>
      <c r="G65" s="29">
        <v>13.759535209788799</v>
      </c>
      <c r="H65" s="29">
        <v>1.64997442069364</v>
      </c>
    </row>
    <row r="66" spans="1:8" x14ac:dyDescent="0.25">
      <c r="A66" s="20">
        <v>669.71</v>
      </c>
      <c r="B66" s="20">
        <v>5.6935483870967696</v>
      </c>
      <c r="C66" s="20">
        <v>0.133333333333333</v>
      </c>
      <c r="D66" s="24">
        <v>9.16</v>
      </c>
      <c r="E66" s="23">
        <v>0.70620974326408403</v>
      </c>
      <c r="F66" s="28">
        <v>4.39976163348644</v>
      </c>
      <c r="G66" s="29">
        <v>13.690508847135501</v>
      </c>
      <c r="H66" s="29">
        <v>1.53027713622782</v>
      </c>
    </row>
    <row r="67" spans="1:8" x14ac:dyDescent="0.25">
      <c r="A67" s="20">
        <v>659.36</v>
      </c>
      <c r="B67" s="20">
        <v>4.3319672131147504</v>
      </c>
      <c r="C67" s="20">
        <v>0.133333333333333</v>
      </c>
      <c r="D67" s="24">
        <v>9.9499999999999993</v>
      </c>
      <c r="E67" s="23">
        <v>0.730826453778463</v>
      </c>
      <c r="F67" s="28">
        <v>4.41333890173465</v>
      </c>
      <c r="G67" s="29">
        <v>13.6449151805414</v>
      </c>
      <c r="H67" s="29">
        <v>1.6278195700623399</v>
      </c>
    </row>
    <row r="68" spans="1:8" x14ac:dyDescent="0.25">
      <c r="A68" s="20">
        <v>707.57</v>
      </c>
      <c r="B68" s="20">
        <v>3.2222222222222201</v>
      </c>
      <c r="C68" s="20">
        <v>0.53333333333333299</v>
      </c>
      <c r="D68" s="24">
        <v>10.47</v>
      </c>
      <c r="E68" s="23">
        <v>0.687610753273459</v>
      </c>
      <c r="F68" s="28">
        <v>4.3937352122552102</v>
      </c>
      <c r="G68" s="29">
        <v>13.5904278336667</v>
      </c>
      <c r="H68" s="29">
        <v>1.6830105719478601</v>
      </c>
    </row>
    <row r="69" spans="1:8" x14ac:dyDescent="0.25">
      <c r="A69" s="20">
        <v>719.08</v>
      </c>
      <c r="B69" s="20">
        <v>3</v>
      </c>
      <c r="C69" s="20">
        <v>0.133333333333333</v>
      </c>
      <c r="D69" s="24">
        <v>9.66</v>
      </c>
      <c r="E69" s="23">
        <v>0.70484895219087396</v>
      </c>
      <c r="F69" s="28">
        <v>4.37604759576924</v>
      </c>
      <c r="G69" s="29">
        <v>13.6029451894745</v>
      </c>
      <c r="H69" s="29">
        <v>1.8561225298838899</v>
      </c>
    </row>
    <row r="70" spans="1:8" x14ac:dyDescent="0.25">
      <c r="A70" s="20">
        <v>736.63</v>
      </c>
      <c r="B70" s="20">
        <v>2.7738095238095202</v>
      </c>
      <c r="C70" s="20">
        <v>0.7</v>
      </c>
      <c r="D70" s="24">
        <v>8.85</v>
      </c>
      <c r="E70" s="23">
        <v>0.75454957815476797</v>
      </c>
      <c r="F70" s="28">
        <v>4.3332719230082999</v>
      </c>
      <c r="G70" s="29">
        <v>13.552608814167799</v>
      </c>
      <c r="H70" s="29">
        <v>1.8047396323548901</v>
      </c>
    </row>
    <row r="71" spans="1:8" x14ac:dyDescent="0.25">
      <c r="A71" s="20">
        <v>710.47</v>
      </c>
      <c r="B71" s="20">
        <v>2.75</v>
      </c>
      <c r="C71" s="20">
        <v>-0.16666666666666699</v>
      </c>
      <c r="D71" s="24">
        <v>9.82</v>
      </c>
      <c r="E71" s="23">
        <v>0.74423931779007502</v>
      </c>
      <c r="F71" s="28">
        <v>4.3021255677167698</v>
      </c>
      <c r="G71" s="29">
        <v>13.511404041870501</v>
      </c>
      <c r="H71" s="29">
        <v>1.91583218661347</v>
      </c>
    </row>
    <row r="72" spans="1:8" x14ac:dyDescent="0.25">
      <c r="A72" s="20">
        <v>693.82</v>
      </c>
      <c r="B72" s="20">
        <v>2.75</v>
      </c>
      <c r="C72" s="20">
        <v>0.1</v>
      </c>
      <c r="D72" s="24">
        <v>10.33</v>
      </c>
      <c r="E72" s="23">
        <v>0.79527654298587802</v>
      </c>
      <c r="F72" s="28">
        <v>4.23300208961924</v>
      </c>
      <c r="G72" s="29">
        <v>13.3729719668782</v>
      </c>
      <c r="H72" s="29">
        <v>2.0760655437148499</v>
      </c>
    </row>
    <row r="73" spans="1:8" x14ac:dyDescent="0.25">
      <c r="A73" s="20">
        <v>625.83000000000004</v>
      </c>
      <c r="B73" s="20">
        <v>2.6547619047619002</v>
      </c>
      <c r="C73" s="20">
        <v>-0.266666666666667</v>
      </c>
      <c r="D73" s="24">
        <v>9.16</v>
      </c>
      <c r="E73" s="23">
        <v>0.93399558498896196</v>
      </c>
      <c r="F73" s="28">
        <v>4.1632302413695497</v>
      </c>
      <c r="G73" s="29">
        <v>13.288095589286</v>
      </c>
      <c r="H73" s="29">
        <v>2.4060882661601601</v>
      </c>
    </row>
    <row r="74" spans="1:8" x14ac:dyDescent="0.25">
      <c r="A74" s="20">
        <v>587.85</v>
      </c>
      <c r="B74" s="20">
        <v>1.7890625</v>
      </c>
      <c r="C74" s="20">
        <v>6.6666666666666693E-2</v>
      </c>
      <c r="D74" s="24">
        <v>8.68</v>
      </c>
      <c r="E74" s="23">
        <v>1.2385950588164201</v>
      </c>
      <c r="F74" s="28">
        <v>4.0803166429153901</v>
      </c>
      <c r="G74" s="29">
        <v>13.078582204980201</v>
      </c>
      <c r="H74" s="29">
        <v>2.7239603019880199</v>
      </c>
    </row>
    <row r="75" spans="1:8" x14ac:dyDescent="0.25">
      <c r="A75" s="20">
        <v>628.79999999999995</v>
      </c>
      <c r="B75" s="20">
        <v>1.75</v>
      </c>
      <c r="C75" s="20">
        <v>0.43333333333333302</v>
      </c>
      <c r="D75" s="24">
        <v>10.51</v>
      </c>
      <c r="E75" s="23">
        <v>1.2653724031570399</v>
      </c>
      <c r="F75" s="28">
        <v>4.0602610708114799</v>
      </c>
      <c r="G75" s="29">
        <v>12.9544520531537</v>
      </c>
      <c r="H75" s="29">
        <v>3.0409591689705899</v>
      </c>
    </row>
    <row r="76" spans="1:8" x14ac:dyDescent="0.25">
      <c r="A76" s="20">
        <v>628.47</v>
      </c>
      <c r="B76" s="20">
        <v>1.81153846153846</v>
      </c>
      <c r="C76" s="20">
        <v>0.233333333333333</v>
      </c>
      <c r="D76" s="24">
        <v>11.1</v>
      </c>
      <c r="E76" s="23">
        <v>1.29265928815507</v>
      </c>
      <c r="F76" s="28">
        <v>3.9550470403200002</v>
      </c>
      <c r="G76" s="29">
        <v>12.837646985010201</v>
      </c>
      <c r="H76" s="29">
        <v>3.30936687475474</v>
      </c>
    </row>
    <row r="77" spans="1:8" x14ac:dyDescent="0.25">
      <c r="A77" s="20">
        <v>593.16999999999996</v>
      </c>
      <c r="B77" s="20">
        <v>2.1352459016393399</v>
      </c>
      <c r="C77" s="20">
        <v>6.6666666666666693E-2</v>
      </c>
      <c r="D77" s="24">
        <v>9.8000000000000007</v>
      </c>
      <c r="E77" s="23">
        <v>1.40320088300221</v>
      </c>
      <c r="F77" s="28">
        <v>3.8566321483991102</v>
      </c>
      <c r="G77" s="29">
        <v>12.852615911142999</v>
      </c>
      <c r="H77" s="29">
        <v>3.4332498553597</v>
      </c>
    </row>
    <row r="78" spans="1:8" x14ac:dyDescent="0.25">
      <c r="A78" s="20">
        <v>578.27</v>
      </c>
      <c r="B78" s="20">
        <v>2.6071428571428599</v>
      </c>
      <c r="C78" s="20">
        <v>6.6666666666666693E-2</v>
      </c>
      <c r="D78" s="24">
        <v>8.83</v>
      </c>
      <c r="E78" s="23">
        <v>1.4822492364450099</v>
      </c>
      <c r="F78" s="28">
        <v>3.6853212468326801</v>
      </c>
      <c r="G78" s="29">
        <v>12.8329875544009</v>
      </c>
      <c r="H78" s="29">
        <v>3.2739033501176502</v>
      </c>
    </row>
    <row r="79" spans="1:8" x14ac:dyDescent="0.25">
      <c r="A79" s="20">
        <v>581.41</v>
      </c>
      <c r="B79" s="20">
        <v>3.1111111111111098</v>
      </c>
      <c r="C79" s="20">
        <v>0.53333333333333299</v>
      </c>
      <c r="D79" s="24">
        <v>9.7100000000000009</v>
      </c>
      <c r="E79" s="23">
        <v>1.5373385950588201</v>
      </c>
      <c r="F79" s="28">
        <v>3.6457614599578498</v>
      </c>
      <c r="G79" s="29">
        <v>12.756137520051301</v>
      </c>
      <c r="H79" s="29">
        <v>3.4268426666081</v>
      </c>
    </row>
    <row r="80" spans="1:8" x14ac:dyDescent="0.25">
      <c r="A80" s="20">
        <v>552.92999999999995</v>
      </c>
      <c r="B80" s="20">
        <v>3.66015625</v>
      </c>
      <c r="C80" s="20">
        <v>0.63333333333333297</v>
      </c>
      <c r="D80" s="24">
        <v>9.98</v>
      </c>
      <c r="E80" s="23">
        <v>1.70398258187427</v>
      </c>
      <c r="F80" s="28">
        <v>3.5097166425591602</v>
      </c>
      <c r="G80" s="29">
        <v>12.5614564493565</v>
      </c>
      <c r="H80" s="29">
        <v>3.7562733348013699</v>
      </c>
    </row>
    <row r="81" spans="1:8" x14ac:dyDescent="0.25">
      <c r="A81" s="20">
        <v>526.42999999999995</v>
      </c>
      <c r="B81" s="20">
        <v>4.3669354838709697</v>
      </c>
      <c r="C81" s="20">
        <v>0</v>
      </c>
      <c r="D81" s="24">
        <v>8.6999999999999993</v>
      </c>
      <c r="E81" s="23">
        <v>1.9513547431128799</v>
      </c>
      <c r="F81" s="28">
        <v>3.4503922618076701</v>
      </c>
      <c r="G81" s="29">
        <v>12.3696543571397</v>
      </c>
      <c r="H81" s="29">
        <v>4.1205042819467996</v>
      </c>
    </row>
    <row r="82" spans="1:8" x14ac:dyDescent="0.25">
      <c r="A82" s="20">
        <v>526.37</v>
      </c>
      <c r="B82" s="20">
        <v>4.6384615384615397</v>
      </c>
      <c r="C82" s="20">
        <v>0.2</v>
      </c>
      <c r="D82" s="24">
        <v>7.96</v>
      </c>
      <c r="E82" s="23">
        <v>2.2407057969699702</v>
      </c>
      <c r="F82" s="28">
        <v>3.2976313025622801</v>
      </c>
      <c r="G82" s="29">
        <v>12.0314405194156</v>
      </c>
      <c r="H82" s="29">
        <v>4.6125644354818904</v>
      </c>
    </row>
    <row r="83" spans="1:8" x14ac:dyDescent="0.25">
      <c r="A83" s="20">
        <v>526.82000000000005</v>
      </c>
      <c r="B83" s="20">
        <v>4.9631147540983598</v>
      </c>
      <c r="C83" s="20">
        <v>0.46666666666666701</v>
      </c>
      <c r="D83" s="24">
        <v>8.76</v>
      </c>
      <c r="E83" s="23">
        <v>3.27062354470955</v>
      </c>
      <c r="F83" s="28">
        <v>3.2791343331470899</v>
      </c>
      <c r="G83" s="29">
        <v>11.816913270497</v>
      </c>
      <c r="H83" s="29">
        <v>5.3889609092446999</v>
      </c>
    </row>
    <row r="84" spans="1:8" x14ac:dyDescent="0.25">
      <c r="A84" s="20">
        <v>539.27</v>
      </c>
      <c r="B84" s="20">
        <v>5.2137096774193603</v>
      </c>
      <c r="C84" s="20">
        <v>0.266666666666667</v>
      </c>
      <c r="D84" s="24">
        <v>8.42</v>
      </c>
      <c r="E84" s="23">
        <v>3.4791073210559702</v>
      </c>
      <c r="F84" s="28">
        <v>3.1747783834102998</v>
      </c>
      <c r="G84" s="29">
        <v>11.6571740670884</v>
      </c>
      <c r="H84" s="29">
        <v>5.4304813997839103</v>
      </c>
    </row>
    <row r="85" spans="1:8" x14ac:dyDescent="0.25">
      <c r="A85" s="20">
        <v>528.69000000000005</v>
      </c>
      <c r="B85" s="20">
        <v>5.25</v>
      </c>
      <c r="C85" s="20">
        <v>-0.133333333333333</v>
      </c>
      <c r="D85" s="24">
        <v>6.67</v>
      </c>
      <c r="E85" s="23">
        <v>3.2061265838096098</v>
      </c>
      <c r="F85" s="28">
        <v>3.13610932346245</v>
      </c>
      <c r="G85" s="29">
        <v>11.7041759115481</v>
      </c>
      <c r="H85" s="29">
        <v>5.2661308076014999</v>
      </c>
    </row>
    <row r="86" spans="1:8" x14ac:dyDescent="0.25">
      <c r="A86" s="20">
        <v>540.36</v>
      </c>
      <c r="B86" s="20">
        <v>5.03125</v>
      </c>
      <c r="C86" s="20">
        <v>0.16666666666666699</v>
      </c>
      <c r="D86" s="24">
        <v>6.39</v>
      </c>
      <c r="E86" s="23">
        <v>2.6911291541927498</v>
      </c>
      <c r="F86" s="28">
        <v>3.0498606250693499</v>
      </c>
      <c r="G86" s="29">
        <v>11.7754875596411</v>
      </c>
      <c r="H86" s="29">
        <v>5.1532561695938002</v>
      </c>
    </row>
    <row r="87" spans="1:8" x14ac:dyDescent="0.25">
      <c r="A87" s="20">
        <v>526.92999999999995</v>
      </c>
      <c r="B87" s="20">
        <v>5</v>
      </c>
      <c r="C87" s="20">
        <v>0.7</v>
      </c>
      <c r="D87" s="24">
        <v>6.82</v>
      </c>
      <c r="E87" s="23">
        <v>3.4661646859596602</v>
      </c>
      <c r="F87" s="28">
        <v>3.06086288860444</v>
      </c>
      <c r="G87" s="29">
        <v>11.9452178873875</v>
      </c>
      <c r="H87" s="29">
        <v>5.4441513814679601</v>
      </c>
    </row>
    <row r="88" spans="1:8" x14ac:dyDescent="0.25">
      <c r="A88" s="20">
        <v>520.13</v>
      </c>
      <c r="B88" s="20">
        <v>5.38559322033898</v>
      </c>
      <c r="C88" s="20">
        <v>1.1000000000000001</v>
      </c>
      <c r="D88" s="24">
        <v>7.46</v>
      </c>
      <c r="E88" s="23">
        <v>3.4981992198131202</v>
      </c>
      <c r="F88" s="28">
        <v>2.9481162445531601</v>
      </c>
      <c r="G88" s="29">
        <v>12.171131753659299</v>
      </c>
      <c r="H88" s="29">
        <v>5.0890239512162099</v>
      </c>
    </row>
    <row r="89" spans="1:8" x14ac:dyDescent="0.25">
      <c r="A89" s="20">
        <v>502.64</v>
      </c>
      <c r="B89" s="20">
        <v>5.7903225806451601</v>
      </c>
      <c r="C89" s="20">
        <v>0.53333333333333299</v>
      </c>
      <c r="D89" s="24">
        <v>7.43</v>
      </c>
      <c r="E89" s="23">
        <v>3.2602739726027399</v>
      </c>
      <c r="F89" s="28">
        <v>2.8968542573482599</v>
      </c>
      <c r="G89" s="29">
        <v>12.597774542972701</v>
      </c>
      <c r="H89" s="29">
        <v>4.8413508873022897</v>
      </c>
    </row>
    <row r="90" spans="1:8" x14ac:dyDescent="0.25">
      <c r="A90" s="20">
        <v>464.29</v>
      </c>
      <c r="B90" s="20">
        <v>6.2222222222222197</v>
      </c>
      <c r="C90" s="20">
        <v>0.4</v>
      </c>
      <c r="D90" s="24">
        <v>7.36</v>
      </c>
      <c r="E90" s="23">
        <v>3.5362424022498402</v>
      </c>
      <c r="F90" s="28">
        <v>2.7824164502827302</v>
      </c>
      <c r="G90" s="29">
        <v>13.0116083833517</v>
      </c>
      <c r="H90" s="29">
        <v>4.4119062341567199</v>
      </c>
    </row>
    <row r="91" spans="1:8" x14ac:dyDescent="0.25">
      <c r="A91" s="20">
        <v>469.67</v>
      </c>
      <c r="B91" s="20">
        <v>6.3611111111111098</v>
      </c>
      <c r="C91" s="20">
        <v>1.0333333333333301</v>
      </c>
      <c r="D91" s="24">
        <v>8</v>
      </c>
      <c r="E91" s="23">
        <v>3.8296108137530598</v>
      </c>
      <c r="F91" s="28">
        <v>2.7924500513069002</v>
      </c>
      <c r="G91" s="29">
        <v>13.3449498984037</v>
      </c>
      <c r="H91" s="29">
        <v>4.0165267100639799</v>
      </c>
    </row>
    <row r="92" spans="1:8" x14ac:dyDescent="0.25">
      <c r="A92" s="20">
        <v>515.91999999999996</v>
      </c>
      <c r="B92" s="20">
        <v>7.5564516129032304</v>
      </c>
      <c r="C92" s="20">
        <v>1.0333333333333301</v>
      </c>
      <c r="D92" s="24">
        <v>8.11</v>
      </c>
      <c r="E92" s="23">
        <v>3.4835646678157799</v>
      </c>
      <c r="F92" s="28">
        <v>2.7501732428783501</v>
      </c>
      <c r="G92" s="29">
        <v>13.5046895159723</v>
      </c>
      <c r="H92" s="29">
        <v>3.02794809777853</v>
      </c>
    </row>
    <row r="93" spans="1:8" x14ac:dyDescent="0.25">
      <c r="A93" s="20">
        <v>639.04999999999995</v>
      </c>
      <c r="B93" s="20">
        <v>8.25</v>
      </c>
      <c r="C93" s="20">
        <v>-0.133333333333333</v>
      </c>
      <c r="D93" s="24">
        <v>7.51</v>
      </c>
      <c r="E93" s="23">
        <v>1.77124799661314</v>
      </c>
      <c r="F93" s="28">
        <v>2.8198365001097598</v>
      </c>
      <c r="G93" s="29">
        <v>13.707762883162401</v>
      </c>
      <c r="H93" s="29">
        <v>2.5203739010074999</v>
      </c>
    </row>
    <row r="94" spans="1:8" x14ac:dyDescent="0.25">
      <c r="A94" s="20">
        <v>607.1</v>
      </c>
      <c r="B94" s="20">
        <v>5.5039682539682504</v>
      </c>
      <c r="C94" s="20">
        <v>-0.266666666666667</v>
      </c>
      <c r="D94" s="24">
        <v>8.57</v>
      </c>
      <c r="E94" s="23">
        <v>1.5551059905047</v>
      </c>
      <c r="F94" s="28">
        <v>2.8014975813534302</v>
      </c>
      <c r="G94" s="29">
        <v>13.6036872472623</v>
      </c>
      <c r="H94" s="29">
        <v>2.4598989261039899</v>
      </c>
    </row>
    <row r="95" spans="1:8" x14ac:dyDescent="0.25">
      <c r="A95" s="20">
        <v>567.38</v>
      </c>
      <c r="B95" s="20">
        <v>1.4385245901639301</v>
      </c>
      <c r="C95" s="20">
        <v>-6.6666666666666693E-2</v>
      </c>
      <c r="D95" s="24">
        <v>10.23</v>
      </c>
      <c r="E95" s="23">
        <v>2.1151425806646702</v>
      </c>
      <c r="F95" s="28">
        <v>2.83809088007854</v>
      </c>
      <c r="G95" s="29">
        <v>13.5413720009866</v>
      </c>
      <c r="H95" s="29">
        <v>3.0027946352247801</v>
      </c>
    </row>
    <row r="96" spans="1:8" x14ac:dyDescent="0.25">
      <c r="A96" s="20">
        <v>545.38</v>
      </c>
      <c r="B96" s="20">
        <v>0.52734375</v>
      </c>
      <c r="C96" s="20">
        <v>6.6666666666666693E-2</v>
      </c>
      <c r="D96" s="24">
        <v>10.6</v>
      </c>
      <c r="E96" s="23">
        <v>2.6576657897124201</v>
      </c>
      <c r="F96" s="28">
        <v>2.7954786176557702</v>
      </c>
      <c r="G96" s="29">
        <v>13.413721695399101</v>
      </c>
      <c r="H96" s="29">
        <v>3.3671687139900901</v>
      </c>
    </row>
    <row r="97" spans="1:8" x14ac:dyDescent="0.25">
      <c r="A97" s="20">
        <v>518.63</v>
      </c>
      <c r="B97" s="20">
        <v>0.5</v>
      </c>
      <c r="C97" s="20">
        <v>-0.266666666666667</v>
      </c>
      <c r="D97" s="24">
        <v>9.1300000000000008</v>
      </c>
      <c r="E97" s="23">
        <v>3.0157080649550898</v>
      </c>
      <c r="F97" s="28">
        <v>2.8005832385429499</v>
      </c>
      <c r="G97" s="29">
        <v>13.3945398639983</v>
      </c>
      <c r="H97" s="29">
        <v>4.1982614842427797</v>
      </c>
    </row>
    <row r="98" spans="1:8" x14ac:dyDescent="0.25">
      <c r="A98" s="20">
        <v>519</v>
      </c>
      <c r="B98" s="20">
        <v>0.5</v>
      </c>
      <c r="C98" s="20">
        <v>0.3</v>
      </c>
      <c r="D98" s="24">
        <v>9.23</v>
      </c>
      <c r="E98" s="23">
        <v>3.28060419123651</v>
      </c>
      <c r="F98" s="28">
        <v>2.6470691583523598</v>
      </c>
      <c r="G98" s="29">
        <v>13.222334835148599</v>
      </c>
      <c r="H98" s="29">
        <v>3.6255780073703598</v>
      </c>
    </row>
    <row r="99" spans="1:8" x14ac:dyDescent="0.25">
      <c r="A99" s="20">
        <v>530.12</v>
      </c>
      <c r="B99" s="20">
        <v>0.58064516129032295</v>
      </c>
      <c r="C99" s="20">
        <v>0.3</v>
      </c>
      <c r="D99" s="24">
        <v>8.86</v>
      </c>
      <c r="E99" s="23">
        <v>3.1875850494420801</v>
      </c>
      <c r="F99" s="28">
        <v>2.7153350658798701</v>
      </c>
      <c r="G99" s="29">
        <v>13.187810722402499</v>
      </c>
      <c r="H99" s="29">
        <v>3.6627052913941101</v>
      </c>
    </row>
    <row r="100" spans="1:8" x14ac:dyDescent="0.25">
      <c r="A100" s="20">
        <v>511.9</v>
      </c>
      <c r="B100" s="20">
        <v>1.7380952380952399</v>
      </c>
      <c r="C100" s="20">
        <v>0.3</v>
      </c>
      <c r="D100" s="24">
        <v>8.36</v>
      </c>
      <c r="E100" s="23">
        <v>3.2853276482506302</v>
      </c>
      <c r="F100" s="28">
        <v>2.68749535956667</v>
      </c>
      <c r="G100" s="29">
        <v>13.138685716735001</v>
      </c>
      <c r="H100" s="29">
        <v>4.05163682621279</v>
      </c>
    </row>
    <row r="101" spans="1:8" x14ac:dyDescent="0.25">
      <c r="A101" s="20">
        <v>480.32</v>
      </c>
      <c r="B101" s="20">
        <v>2.87903225806452</v>
      </c>
      <c r="C101" s="20">
        <v>0.1</v>
      </c>
      <c r="D101" s="24">
        <v>7.42</v>
      </c>
      <c r="E101" s="23">
        <v>3.91749826121141</v>
      </c>
      <c r="F101" s="28">
        <v>2.7226221301269402</v>
      </c>
      <c r="G101" s="29">
        <v>13.229519680861801</v>
      </c>
      <c r="H101" s="29">
        <v>4.5708161216280603</v>
      </c>
    </row>
    <row r="102" spans="1:8" x14ac:dyDescent="0.25">
      <c r="A102" s="20">
        <v>481.63</v>
      </c>
      <c r="B102" s="20">
        <v>3.4453125</v>
      </c>
      <c r="C102" s="20">
        <v>0.43333333333333302</v>
      </c>
      <c r="D102" s="24">
        <v>7.48</v>
      </c>
      <c r="E102" s="23">
        <v>4.3778085215760996</v>
      </c>
      <c r="F102" s="28">
        <v>2.7113046405280499</v>
      </c>
      <c r="G102" s="29">
        <v>13.2035202678935</v>
      </c>
      <c r="H102" s="29">
        <v>4.0573731357999403</v>
      </c>
    </row>
    <row r="103" spans="1:8" x14ac:dyDescent="0.25">
      <c r="A103" s="20">
        <v>469.43</v>
      </c>
      <c r="B103" s="20">
        <v>4.75</v>
      </c>
      <c r="C103" s="20">
        <v>0.3</v>
      </c>
      <c r="D103" s="24">
        <v>7.24</v>
      </c>
      <c r="E103" s="23">
        <v>4.1512791436088197</v>
      </c>
      <c r="F103" s="28">
        <v>2.7789992105755701</v>
      </c>
      <c r="G103" s="29">
        <v>13.3207715831287</v>
      </c>
      <c r="H103" s="29">
        <v>3.6859532743866898</v>
      </c>
    </row>
    <row r="104" spans="1:8" x14ac:dyDescent="0.25">
      <c r="A104" s="20">
        <v>471.07</v>
      </c>
      <c r="B104" s="20">
        <v>5.25</v>
      </c>
      <c r="C104" s="20">
        <v>0.266666666666667</v>
      </c>
      <c r="D104" s="24">
        <v>7.56</v>
      </c>
      <c r="E104" s="23">
        <v>4.0786507000513996</v>
      </c>
      <c r="F104" s="28">
        <v>2.7612415745175301</v>
      </c>
      <c r="G104" s="29">
        <v>13.3798882904237</v>
      </c>
      <c r="H104" s="29">
        <v>3.1670167927919199</v>
      </c>
    </row>
    <row r="105" spans="1:8" x14ac:dyDescent="0.25">
      <c r="A105" s="20">
        <v>512.47</v>
      </c>
      <c r="B105" s="20">
        <v>5.25</v>
      </c>
      <c r="C105" s="20">
        <v>0.46666666666666701</v>
      </c>
      <c r="D105" s="24">
        <v>7.19</v>
      </c>
      <c r="E105" s="23">
        <v>3.3969608999365</v>
      </c>
      <c r="F105" s="28">
        <v>2.75998530814792</v>
      </c>
      <c r="G105" s="29">
        <v>13.5831660967405</v>
      </c>
      <c r="H105" s="29">
        <v>3.9363627984978198</v>
      </c>
    </row>
    <row r="106" spans="1:8" x14ac:dyDescent="0.25">
      <c r="A106" s="20">
        <v>489.53</v>
      </c>
      <c r="B106" s="20">
        <v>5.0346153846153801</v>
      </c>
      <c r="C106" s="20">
        <v>0.233333333333333</v>
      </c>
      <c r="D106" s="24">
        <v>6.73</v>
      </c>
      <c r="E106" s="23">
        <v>3.7683616075478499</v>
      </c>
      <c r="F106" s="28">
        <v>2.6830332303764202</v>
      </c>
      <c r="G106" s="29">
        <v>13.6705828610112</v>
      </c>
      <c r="H106" s="29">
        <v>3.3030627966605199</v>
      </c>
    </row>
    <row r="107" spans="1:8" x14ac:dyDescent="0.25">
      <c r="A107" s="20">
        <v>496.4</v>
      </c>
      <c r="B107" s="20">
        <v>5</v>
      </c>
      <c r="C107" s="20">
        <v>-6.6666666666666693E-2</v>
      </c>
      <c r="D107" s="24">
        <v>6.83</v>
      </c>
      <c r="E107" s="23">
        <v>3.5682466963016699</v>
      </c>
      <c r="F107" s="28">
        <v>2.7260774935376699</v>
      </c>
      <c r="G107" s="29">
        <v>13.864443848930501</v>
      </c>
      <c r="H107" s="29">
        <v>3.0333301400666102</v>
      </c>
    </row>
    <row r="108" spans="1:8" x14ac:dyDescent="0.25">
      <c r="A108" s="20">
        <v>482.97</v>
      </c>
      <c r="B108" s="20">
        <v>5</v>
      </c>
      <c r="C108" s="20">
        <v>0.33333333333333298</v>
      </c>
      <c r="D108" s="24">
        <v>6.59</v>
      </c>
      <c r="E108" s="23">
        <v>3.5002903020956202</v>
      </c>
      <c r="F108" s="28">
        <v>2.65534920446891</v>
      </c>
      <c r="G108" s="29">
        <v>13.941473980123</v>
      </c>
      <c r="H108" s="29">
        <v>2.87294384222889</v>
      </c>
    </row>
    <row r="109" spans="1:8" x14ac:dyDescent="0.25">
      <c r="A109" s="20">
        <v>477.62</v>
      </c>
      <c r="B109" s="20">
        <v>5</v>
      </c>
      <c r="C109" s="20">
        <v>3.3333333333333298E-2</v>
      </c>
      <c r="D109" s="24">
        <v>6.43</v>
      </c>
      <c r="E109" s="23">
        <v>3.58739302670174</v>
      </c>
      <c r="F109" s="28">
        <v>2.7410044878170199</v>
      </c>
      <c r="G109" s="29">
        <v>14.157699227211401</v>
      </c>
      <c r="H109" s="29">
        <v>3.2965220151415799</v>
      </c>
    </row>
    <row r="110" spans="1:8" x14ac:dyDescent="0.25">
      <c r="A110" s="20">
        <v>472.5</v>
      </c>
      <c r="B110" s="20">
        <v>5</v>
      </c>
      <c r="C110" s="20">
        <v>0.233333333333333</v>
      </c>
      <c r="D110" s="24">
        <v>6.3</v>
      </c>
      <c r="E110" s="23">
        <v>3.5959130908101198</v>
      </c>
      <c r="F110" s="28">
        <v>2.73488877532658</v>
      </c>
      <c r="G110" s="29">
        <v>14.136687283535601</v>
      </c>
      <c r="H110" s="29">
        <v>2.6430529572101999</v>
      </c>
    </row>
    <row r="111" spans="1:8" x14ac:dyDescent="0.25">
      <c r="A111" s="20">
        <v>484.38</v>
      </c>
      <c r="B111" s="20">
        <v>5</v>
      </c>
      <c r="C111" s="20">
        <v>3.3333333333333298E-2</v>
      </c>
      <c r="D111" s="24">
        <v>6.45</v>
      </c>
      <c r="E111" s="23">
        <v>3.241189633796</v>
      </c>
      <c r="F111" s="28">
        <v>2.8038636460810298</v>
      </c>
      <c r="G111" s="29">
        <v>14.2787659860328</v>
      </c>
      <c r="H111" s="29">
        <v>2.5551791334733198</v>
      </c>
    </row>
    <row r="112" spans="1:8" x14ac:dyDescent="0.25">
      <c r="A112" s="20">
        <v>507.47</v>
      </c>
      <c r="B112" s="20">
        <v>5</v>
      </c>
      <c r="C112" s="20">
        <v>0.33333333333333298</v>
      </c>
      <c r="D112" s="24">
        <v>5.86</v>
      </c>
      <c r="E112" s="23">
        <v>3.2109634400798299</v>
      </c>
      <c r="F112" s="28">
        <v>2.7611292608683899</v>
      </c>
      <c r="G112" s="29">
        <v>14.226581226722301</v>
      </c>
      <c r="H112" s="29">
        <v>2.7952774535134499</v>
      </c>
    </row>
    <row r="113" spans="1:8" x14ac:dyDescent="0.25">
      <c r="A113" s="20">
        <v>516</v>
      </c>
      <c r="B113" s="20">
        <v>4.6895161290322598</v>
      </c>
      <c r="C113" s="20">
        <v>0.36666666666666697</v>
      </c>
      <c r="D113" s="24">
        <v>5.87</v>
      </c>
      <c r="E113" s="23">
        <v>3.2444419244609701</v>
      </c>
      <c r="F113" s="28">
        <v>2.81565480240431</v>
      </c>
      <c r="G113" s="29">
        <v>14.304458416351199</v>
      </c>
      <c r="H113" s="29">
        <v>2.9900585427444102</v>
      </c>
    </row>
    <row r="114" spans="1:8" x14ac:dyDescent="0.25">
      <c r="A114" s="20">
        <v>551.48</v>
      </c>
      <c r="B114" s="20">
        <v>4.3373015873015897</v>
      </c>
      <c r="C114" s="20">
        <v>0.5</v>
      </c>
      <c r="D114" s="24">
        <v>6.3</v>
      </c>
      <c r="E114" s="23">
        <v>3.1925474008890502</v>
      </c>
      <c r="F114" s="28">
        <v>2.79265022601406</v>
      </c>
      <c r="G114" s="29">
        <v>14.116825459183101</v>
      </c>
      <c r="H114" s="29">
        <v>2.6385936166141102</v>
      </c>
    </row>
    <row r="115" spans="1:8" x14ac:dyDescent="0.25">
      <c r="A115" s="20">
        <v>554.35</v>
      </c>
      <c r="B115" s="20">
        <v>4</v>
      </c>
      <c r="C115" s="20">
        <v>0.33333333333333298</v>
      </c>
      <c r="D115" s="24">
        <v>6.33</v>
      </c>
      <c r="E115" s="23">
        <v>3.0785327648250602</v>
      </c>
      <c r="F115" s="28">
        <v>2.8232392106774902</v>
      </c>
      <c r="G115" s="29">
        <v>14.163701221887299</v>
      </c>
      <c r="H115" s="29">
        <v>2.7816039477666501</v>
      </c>
    </row>
    <row r="116" spans="1:8" x14ac:dyDescent="0.25">
      <c r="A116" s="20">
        <v>576.30999999999995</v>
      </c>
      <c r="B116" s="20">
        <v>3.62903225806452</v>
      </c>
      <c r="C116" s="20">
        <v>0.43333333333333302</v>
      </c>
      <c r="D116" s="24">
        <v>6.73</v>
      </c>
      <c r="E116" s="23">
        <v>3.17174392935982</v>
      </c>
      <c r="F116" s="28">
        <v>2.8017676518619701</v>
      </c>
      <c r="G116" s="29">
        <v>14.116865605405399</v>
      </c>
      <c r="H116" s="29">
        <v>2.72951070173885</v>
      </c>
    </row>
    <row r="117" spans="1:8" x14ac:dyDescent="0.25">
      <c r="A117" s="20">
        <v>598.17999999999995</v>
      </c>
      <c r="B117" s="20">
        <v>3.04838709677419</v>
      </c>
      <c r="C117" s="20">
        <v>0.2</v>
      </c>
      <c r="D117" s="24">
        <v>6.33</v>
      </c>
      <c r="E117" s="23">
        <v>3.0033082342979802</v>
      </c>
      <c r="F117" s="28">
        <v>2.90123430747302</v>
      </c>
      <c r="G117" s="29">
        <v>14.298932759355299</v>
      </c>
      <c r="H117" s="29">
        <v>2.7602011398395399</v>
      </c>
    </row>
    <row r="118" spans="1:8" x14ac:dyDescent="0.25">
      <c r="A118" s="20">
        <v>624.41999999999996</v>
      </c>
      <c r="B118" s="20">
        <v>3</v>
      </c>
      <c r="C118" s="20">
        <v>0.36666666666666697</v>
      </c>
      <c r="D118" s="24">
        <v>6.22</v>
      </c>
      <c r="E118" s="23">
        <v>2.6374761861562201</v>
      </c>
      <c r="F118" s="28">
        <v>2.9211314831135402</v>
      </c>
      <c r="G118" s="29">
        <v>14.291388046258801</v>
      </c>
      <c r="H118" s="29">
        <v>2.3704941953158101</v>
      </c>
    </row>
    <row r="119" spans="1:8" x14ac:dyDescent="0.25">
      <c r="A119" s="20">
        <v>617.76</v>
      </c>
      <c r="B119" s="20">
        <v>3</v>
      </c>
      <c r="C119" s="20">
        <v>0.43333333333333302</v>
      </c>
      <c r="D119" s="24">
        <v>6.59</v>
      </c>
      <c r="E119" s="23">
        <v>2.7461822250446</v>
      </c>
      <c r="F119" s="28">
        <v>2.9488118190408401</v>
      </c>
      <c r="G119" s="29">
        <v>14.460906836454701</v>
      </c>
      <c r="H119" s="29">
        <v>2.3053473506904498</v>
      </c>
    </row>
    <row r="120" spans="1:8" x14ac:dyDescent="0.25">
      <c r="A120" s="20">
        <v>676.25</v>
      </c>
      <c r="B120" s="20">
        <v>3</v>
      </c>
      <c r="C120" s="20">
        <v>0.53333333333333299</v>
      </c>
      <c r="D120" s="24">
        <v>6.6</v>
      </c>
      <c r="E120" s="23">
        <v>2.38197859022045</v>
      </c>
      <c r="F120" s="28">
        <v>2.89627455361487</v>
      </c>
      <c r="G120" s="29">
        <v>14.467795006730899</v>
      </c>
      <c r="H120" s="29">
        <v>1.89043828619161</v>
      </c>
    </row>
    <row r="121" spans="1:8" x14ac:dyDescent="0.25">
      <c r="A121" s="20">
        <v>697.75</v>
      </c>
      <c r="B121" s="20">
        <v>3.2419354838709702</v>
      </c>
      <c r="C121" s="20">
        <v>0.133333333333333</v>
      </c>
      <c r="D121" s="24">
        <v>6.16</v>
      </c>
      <c r="E121" s="23">
        <v>2.2165547794006502</v>
      </c>
      <c r="F121" s="28">
        <v>2.8949737219676601</v>
      </c>
      <c r="G121" s="29">
        <v>14.6725959147722</v>
      </c>
      <c r="H121" s="29">
        <v>2.01125422854011</v>
      </c>
    </row>
    <row r="122" spans="1:8" x14ac:dyDescent="0.25">
      <c r="A122" s="20">
        <v>702.07</v>
      </c>
      <c r="B122" s="20">
        <v>3.5</v>
      </c>
      <c r="C122" s="20">
        <v>0.4</v>
      </c>
      <c r="D122" s="24">
        <v>6.15</v>
      </c>
      <c r="E122" s="23">
        <v>2.1176600441501101</v>
      </c>
      <c r="F122" s="28">
        <v>2.8378482926899302</v>
      </c>
      <c r="G122" s="29">
        <v>14.5917211104084</v>
      </c>
      <c r="H122" s="29">
        <v>1.9032786338304799</v>
      </c>
    </row>
    <row r="123" spans="1:8" x14ac:dyDescent="0.25">
      <c r="A123" s="20">
        <v>677.69</v>
      </c>
      <c r="B123" s="20">
        <v>3.5</v>
      </c>
      <c r="C123" s="20">
        <v>0.3</v>
      </c>
      <c r="D123" s="24">
        <v>6.88</v>
      </c>
      <c r="E123" s="23">
        <v>2.1455305573195398</v>
      </c>
      <c r="F123" s="28">
        <v>2.7805863093615599</v>
      </c>
      <c r="G123" s="29">
        <v>14.695985110265401</v>
      </c>
      <c r="H123" s="29">
        <v>1.8148017297135901</v>
      </c>
    </row>
    <row r="124" spans="1:8" x14ac:dyDescent="0.25">
      <c r="A124" s="20">
        <v>661.65</v>
      </c>
      <c r="B124" s="20">
        <v>3.5</v>
      </c>
      <c r="C124" s="20">
        <v>0.133333333333333</v>
      </c>
      <c r="D124" s="24">
        <v>7.12</v>
      </c>
      <c r="E124" s="23">
        <v>2.1653466993256498</v>
      </c>
      <c r="F124" s="28">
        <v>2.6771498303730201</v>
      </c>
      <c r="G124" s="29">
        <v>14.623520025145201</v>
      </c>
      <c r="H124" s="29">
        <v>1.9291335386797099</v>
      </c>
    </row>
    <row r="125" spans="1:8" x14ac:dyDescent="0.25">
      <c r="A125" s="20">
        <v>665.8</v>
      </c>
      <c r="B125" s="20">
        <v>3.5</v>
      </c>
      <c r="C125" s="20">
        <v>3.3333333333333298E-2</v>
      </c>
      <c r="D125" s="24">
        <v>6.43</v>
      </c>
      <c r="E125" s="23">
        <v>2.39524025522392</v>
      </c>
      <c r="F125" s="28">
        <v>2.6801743972254699</v>
      </c>
      <c r="G125" s="29">
        <v>14.690650746811601</v>
      </c>
      <c r="H125" s="29">
        <v>2.4054778309931701</v>
      </c>
    </row>
    <row r="126" spans="1:8" x14ac:dyDescent="0.25">
      <c r="A126" s="20">
        <v>655.58</v>
      </c>
      <c r="B126" s="20">
        <v>3.2578125</v>
      </c>
      <c r="C126" s="20">
        <v>0.36666666666666697</v>
      </c>
      <c r="D126" s="24">
        <v>6.73</v>
      </c>
      <c r="E126" s="23">
        <v>2.6460582418579301</v>
      </c>
      <c r="F126" s="28">
        <v>2.6248377948052899</v>
      </c>
      <c r="G126" s="29">
        <v>14.457487655885799</v>
      </c>
      <c r="H126" s="29">
        <v>1.77458939342348</v>
      </c>
    </row>
    <row r="127" spans="1:8" x14ac:dyDescent="0.25">
      <c r="A127" s="20">
        <v>664.68</v>
      </c>
      <c r="B127" s="20">
        <v>2.6639344262295102</v>
      </c>
      <c r="C127" s="20">
        <v>-3.3333333333333298E-2</v>
      </c>
      <c r="D127" s="24">
        <v>7.24</v>
      </c>
      <c r="E127" s="23">
        <v>2.5686670295442799</v>
      </c>
      <c r="F127" s="28">
        <v>2.6156195294988498</v>
      </c>
      <c r="G127" s="29">
        <v>14.513630860234301</v>
      </c>
      <c r="H127" s="29">
        <v>2.2863069225897998</v>
      </c>
    </row>
    <row r="128" spans="1:8" x14ac:dyDescent="0.25">
      <c r="A128" s="20">
        <v>643.23</v>
      </c>
      <c r="B128" s="20">
        <v>2.5</v>
      </c>
      <c r="C128" s="20">
        <v>6.6666666666666693E-2</v>
      </c>
      <c r="D128" s="24">
        <v>7.04</v>
      </c>
      <c r="E128" s="23">
        <v>2.87882457891076</v>
      </c>
      <c r="F128" s="28">
        <v>2.5657100066341698</v>
      </c>
      <c r="G128" s="29">
        <v>14.4298916153175</v>
      </c>
      <c r="H128" s="29">
        <v>2.62210760770347</v>
      </c>
    </row>
    <row r="129" spans="1:8" x14ac:dyDescent="0.25">
      <c r="A129" s="20">
        <v>633.36</v>
      </c>
      <c r="B129" s="20">
        <v>2.5</v>
      </c>
      <c r="C129" s="20">
        <v>0.266666666666667</v>
      </c>
      <c r="D129" s="24">
        <v>6.73</v>
      </c>
      <c r="E129" s="23">
        <v>3.08810668602014</v>
      </c>
      <c r="F129" s="28">
        <v>2.5901534247953499</v>
      </c>
      <c r="G129" s="29">
        <v>14.5400802460279</v>
      </c>
      <c r="H129" s="29">
        <v>2.9864351174306099</v>
      </c>
    </row>
    <row r="130" spans="1:8" x14ac:dyDescent="0.25">
      <c r="A130" s="20">
        <v>602.08000000000004</v>
      </c>
      <c r="B130" s="20">
        <v>2.5</v>
      </c>
      <c r="C130" s="20">
        <v>0.233333333333333</v>
      </c>
      <c r="D130" s="24">
        <v>7.07</v>
      </c>
      <c r="E130" s="23">
        <v>3.1567117239710898</v>
      </c>
      <c r="F130" s="28">
        <v>2.6237633985953002</v>
      </c>
      <c r="G130" s="29">
        <v>14.4470299310805</v>
      </c>
      <c r="H130" s="29">
        <v>2.3036383838008101</v>
      </c>
    </row>
    <row r="131" spans="1:8" x14ac:dyDescent="0.25">
      <c r="A131" s="20">
        <v>620.94000000000005</v>
      </c>
      <c r="B131" s="20">
        <v>2.5</v>
      </c>
      <c r="C131" s="20">
        <v>0.233333333333333</v>
      </c>
      <c r="D131" s="24">
        <v>7.3</v>
      </c>
      <c r="E131" s="23">
        <v>3.1169826725936698</v>
      </c>
      <c r="F131" s="28">
        <v>2.6951436704549798</v>
      </c>
      <c r="G131" s="29">
        <v>14.5976367550372</v>
      </c>
      <c r="H131" s="29">
        <v>2.1736807153059701</v>
      </c>
    </row>
    <row r="132" spans="1:8" x14ac:dyDescent="0.25">
      <c r="A132" s="20">
        <v>662.05</v>
      </c>
      <c r="B132" s="20">
        <v>2.5</v>
      </c>
      <c r="C132" s="20">
        <v>0.3</v>
      </c>
      <c r="D132" s="24">
        <v>7.68</v>
      </c>
      <c r="E132" s="23">
        <v>2.7681438809761398</v>
      </c>
      <c r="F132" s="28">
        <v>2.5884047533397001</v>
      </c>
      <c r="G132" s="29">
        <v>14.5411986245898</v>
      </c>
      <c r="H132" s="29">
        <v>2.2770495521980898</v>
      </c>
    </row>
    <row r="133" spans="1:8" x14ac:dyDescent="0.25">
      <c r="A133" s="20">
        <v>678.7</v>
      </c>
      <c r="B133" s="20">
        <v>2.69758064516129</v>
      </c>
      <c r="C133" s="20">
        <v>0.1</v>
      </c>
      <c r="D133" s="24">
        <v>7.29</v>
      </c>
      <c r="E133" s="23">
        <v>2.7976503674135902</v>
      </c>
      <c r="F133" s="28">
        <v>2.633662132684</v>
      </c>
      <c r="G133" s="29">
        <v>14.745064728655599</v>
      </c>
      <c r="H133" s="29">
        <v>2.7369537039165999</v>
      </c>
    </row>
    <row r="134" spans="1:8" x14ac:dyDescent="0.25">
      <c r="A134" s="20">
        <v>667.34</v>
      </c>
      <c r="B134" s="20">
        <v>2.9166666666666701</v>
      </c>
      <c r="C134" s="20">
        <v>0.2</v>
      </c>
      <c r="D134" s="24">
        <v>7.13</v>
      </c>
      <c r="E134" s="23">
        <v>2.82156097855998</v>
      </c>
      <c r="F134" s="28">
        <v>2.5965879083570802</v>
      </c>
      <c r="G134" s="29">
        <v>14.669348052444001</v>
      </c>
      <c r="H134" s="29">
        <v>2.0546366136561498</v>
      </c>
    </row>
    <row r="135" spans="1:8" x14ac:dyDescent="0.25">
      <c r="A135" s="20">
        <v>683.8</v>
      </c>
      <c r="B135" s="20">
        <v>2.87903225806452</v>
      </c>
      <c r="C135" s="20">
        <v>0.3</v>
      </c>
      <c r="D135" s="24">
        <v>7.19</v>
      </c>
      <c r="E135" s="23">
        <v>2.7732680153618201</v>
      </c>
      <c r="F135" s="28">
        <v>2.5788701581042401</v>
      </c>
      <c r="G135" s="29">
        <v>14.818027914505</v>
      </c>
      <c r="H135" s="29">
        <v>2.1225626034564602</v>
      </c>
    </row>
    <row r="136" spans="1:8" x14ac:dyDescent="0.25">
      <c r="A136" s="20">
        <v>705.13</v>
      </c>
      <c r="B136" s="20">
        <v>2.3688524590163902</v>
      </c>
      <c r="C136" s="20">
        <v>0.133333333333333</v>
      </c>
      <c r="D136" s="24">
        <v>7.49</v>
      </c>
      <c r="E136" s="23">
        <v>2.629851220176</v>
      </c>
      <c r="F136" s="28">
        <v>2.47199795305343</v>
      </c>
      <c r="G136" s="29">
        <v>14.668892584245199</v>
      </c>
      <c r="H136" s="29">
        <v>2.34732175834566</v>
      </c>
    </row>
    <row r="137" spans="1:8" x14ac:dyDescent="0.25">
      <c r="A137" s="20">
        <v>754.86</v>
      </c>
      <c r="B137" s="20">
        <v>1.8174603174603201</v>
      </c>
      <c r="C137" s="20">
        <v>0.33333333333333298</v>
      </c>
      <c r="D137" s="24">
        <v>7.05</v>
      </c>
      <c r="E137" s="23">
        <v>2.6709319906861402</v>
      </c>
      <c r="F137" s="28">
        <v>2.4922550860658101</v>
      </c>
      <c r="G137" s="29">
        <v>14.6201211943724</v>
      </c>
      <c r="H137" s="29">
        <v>2.5772064884846002</v>
      </c>
    </row>
    <row r="138" spans="1:8" x14ac:dyDescent="0.25">
      <c r="A138" s="20">
        <v>803</v>
      </c>
      <c r="B138" s="20">
        <v>1.62109375</v>
      </c>
      <c r="C138" s="20">
        <v>0.43333333333333302</v>
      </c>
      <c r="D138" s="24">
        <v>7.82</v>
      </c>
      <c r="E138" s="23">
        <v>2.5574299192597301</v>
      </c>
      <c r="F138" s="28">
        <v>2.5243184909876102</v>
      </c>
      <c r="G138" s="29">
        <v>14.328743682160599</v>
      </c>
      <c r="H138" s="80">
        <v>2.1614906282529001</v>
      </c>
    </row>
    <row r="139" spans="1:8" x14ac:dyDescent="0.25">
      <c r="A139" s="20">
        <v>823.01</v>
      </c>
      <c r="B139" s="20">
        <v>0.5</v>
      </c>
      <c r="C139" s="20">
        <v>-6.6666666666666693E-2</v>
      </c>
      <c r="D139" s="24">
        <v>10.82</v>
      </c>
      <c r="E139" s="23">
        <v>2.4228824578910801</v>
      </c>
      <c r="F139" s="28">
        <v>2.4688816767633002</v>
      </c>
      <c r="G139" s="29">
        <v>14.0162721605715</v>
      </c>
      <c r="H139" s="80">
        <v>2.85579231007639</v>
      </c>
    </row>
    <row r="140" spans="1:8" x14ac:dyDescent="0.25">
      <c r="A140" s="20">
        <v>780.99</v>
      </c>
      <c r="B140" s="20">
        <v>0.5</v>
      </c>
      <c r="C140" s="20">
        <v>0.266666666666667</v>
      </c>
      <c r="D140" s="24">
        <v>12.79</v>
      </c>
      <c r="E140" s="23">
        <v>2.9578865402643002</v>
      </c>
      <c r="F140" s="28">
        <v>2.4385911103559899</v>
      </c>
      <c r="G140" s="29">
        <v>13.9228297011959</v>
      </c>
      <c r="H140" s="80">
        <v>3.4384592474746198</v>
      </c>
    </row>
    <row r="141" spans="1:8" x14ac:dyDescent="0.25">
      <c r="A141" s="20">
        <v>762.4</v>
      </c>
      <c r="B141" s="20">
        <v>0.5</v>
      </c>
      <c r="C141" s="20">
        <v>0.3</v>
      </c>
      <c r="D141" s="24">
        <v>10.87</v>
      </c>
      <c r="E141" s="23">
        <v>3.2540203816263</v>
      </c>
      <c r="F141" s="28">
        <v>2.4975766336910401</v>
      </c>
      <c r="G141" s="29">
        <v>14.2111012258035</v>
      </c>
      <c r="H141" s="80">
        <v>4.0097065253844999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1"/>
  <sheetViews>
    <sheetView workbookViewId="0">
      <selection activeCell="O7" sqref="O7"/>
    </sheetView>
  </sheetViews>
  <sheetFormatPr baseColWidth="10" defaultRowHeight="15" x14ac:dyDescent="0.25"/>
  <cols>
    <col min="6" max="8" width="12.42578125" customWidth="1"/>
  </cols>
  <sheetData>
    <row r="1" spans="1:8" ht="24.75" x14ac:dyDescent="0.25">
      <c r="A1" s="15" t="s">
        <v>7</v>
      </c>
      <c r="B1" s="15" t="s">
        <v>8</v>
      </c>
      <c r="C1" s="15" t="s">
        <v>27</v>
      </c>
      <c r="D1" s="16" t="s">
        <v>34</v>
      </c>
      <c r="E1" s="15" t="s">
        <v>11</v>
      </c>
      <c r="F1" s="14" t="s">
        <v>43</v>
      </c>
      <c r="G1" s="14" t="s">
        <v>44</v>
      </c>
      <c r="H1" s="14" t="s">
        <v>45</v>
      </c>
    </row>
    <row r="2" spans="1:8" x14ac:dyDescent="0.25">
      <c r="A2" s="20">
        <v>186.85</v>
      </c>
      <c r="B2" s="21">
        <v>11.900013050433964</v>
      </c>
      <c r="C2" s="20">
        <v>1.7</v>
      </c>
      <c r="D2" s="24">
        <v>13.45</v>
      </c>
      <c r="E2" s="23">
        <v>0.64500000000000002</v>
      </c>
      <c r="F2" s="25">
        <v>684.21273438043261</v>
      </c>
      <c r="G2" s="26">
        <v>1827.141112330776</v>
      </c>
      <c r="H2" s="26">
        <v>263.45571593875911</v>
      </c>
    </row>
    <row r="3" spans="1:8" x14ac:dyDescent="0.25">
      <c r="A3" s="20">
        <v>188.67</v>
      </c>
      <c r="B3" s="21">
        <v>9.6163728282449714</v>
      </c>
      <c r="C3" s="20">
        <v>1.13333333333333</v>
      </c>
      <c r="D3" s="24">
        <v>12.59</v>
      </c>
      <c r="E3" s="23">
        <v>0.64433333333333298</v>
      </c>
      <c r="F3" s="25">
        <v>779.0746873174221</v>
      </c>
      <c r="G3" s="26">
        <v>1984.4818173590468</v>
      </c>
      <c r="H3" s="26">
        <v>280.93211148706115</v>
      </c>
    </row>
    <row r="4" spans="1:8" x14ac:dyDescent="0.25">
      <c r="A4" s="20">
        <v>194.12</v>
      </c>
      <c r="B4" s="21">
        <v>8.1270031547470918</v>
      </c>
      <c r="C4" s="20">
        <v>1.0333333333333301</v>
      </c>
      <c r="D4" s="24">
        <v>12.25</v>
      </c>
      <c r="E4" s="23">
        <v>0.60333333333333306</v>
      </c>
      <c r="F4" s="25">
        <v>786.40055466661499</v>
      </c>
      <c r="G4" s="26">
        <v>1970.4408959657064</v>
      </c>
      <c r="H4" s="26">
        <v>273.79561231880257</v>
      </c>
    </row>
    <row r="5" spans="1:8" x14ac:dyDescent="0.25">
      <c r="A5" s="20">
        <v>201.69</v>
      </c>
      <c r="B5" s="21">
        <v>11.022915063276606</v>
      </c>
      <c r="C5" s="20">
        <v>1.4666666666666699</v>
      </c>
      <c r="D5" s="24">
        <v>11.21</v>
      </c>
      <c r="E5" s="23">
        <v>0.59666666666666701</v>
      </c>
      <c r="F5" s="25">
        <v>830.35110709074672</v>
      </c>
      <c r="G5" s="26">
        <v>2110.4125064367627</v>
      </c>
      <c r="H5" s="26">
        <v>276.57524297409469</v>
      </c>
    </row>
    <row r="6" spans="1:8" x14ac:dyDescent="0.25">
      <c r="A6" s="20">
        <v>206.15</v>
      </c>
      <c r="B6" s="27">
        <v>3.54</v>
      </c>
      <c r="C6" s="20">
        <v>1.7666666666666699</v>
      </c>
      <c r="D6" s="24">
        <v>10.32</v>
      </c>
      <c r="E6" s="23">
        <v>0.63333333333333297</v>
      </c>
      <c r="F6" s="25">
        <v>756.31164412550959</v>
      </c>
      <c r="G6" s="26">
        <v>2036.8610763450461</v>
      </c>
      <c r="H6" s="26">
        <v>262.59476117688149</v>
      </c>
    </row>
    <row r="7" spans="1:8" x14ac:dyDescent="0.25">
      <c r="A7" s="20">
        <v>214.1</v>
      </c>
      <c r="B7" s="27">
        <v>3.8</v>
      </c>
      <c r="C7" s="20">
        <v>1.5333333333333301</v>
      </c>
      <c r="D7" s="24">
        <v>11.34</v>
      </c>
      <c r="E7" s="23">
        <v>0.69</v>
      </c>
      <c r="F7" s="25">
        <v>806.7119127523174</v>
      </c>
      <c r="G7" s="26">
        <v>2101.9756589375284</v>
      </c>
      <c r="H7" s="26">
        <v>269.31108850472793</v>
      </c>
    </row>
    <row r="8" spans="1:8" x14ac:dyDescent="0.25">
      <c r="A8" s="20">
        <v>224.59</v>
      </c>
      <c r="B8" s="27">
        <v>4.3600000000000003</v>
      </c>
      <c r="C8" s="20">
        <v>1.6666666666666701</v>
      </c>
      <c r="D8" s="24">
        <v>11.94</v>
      </c>
      <c r="E8" s="23">
        <v>0.793333333333333</v>
      </c>
      <c r="F8" s="25">
        <v>823.07736609757524</v>
      </c>
      <c r="G8" s="26">
        <v>2095.776676238153</v>
      </c>
      <c r="H8" s="26">
        <v>269.64144376775329</v>
      </c>
    </row>
    <row r="9" spans="1:8" x14ac:dyDescent="0.25">
      <c r="A9" s="20">
        <v>232.77</v>
      </c>
      <c r="B9" s="27">
        <v>4.74</v>
      </c>
      <c r="C9" s="20">
        <v>1.5333333333333301</v>
      </c>
      <c r="D9" s="24">
        <v>10.33</v>
      </c>
      <c r="E9" s="23">
        <v>1.1100000000000001</v>
      </c>
      <c r="F9" s="25">
        <v>853.33319703769075</v>
      </c>
      <c r="G9" s="26">
        <v>2213.6819683557342</v>
      </c>
      <c r="H9" s="26">
        <v>285.17255921773966</v>
      </c>
    </row>
    <row r="10" spans="1:8" x14ac:dyDescent="0.25">
      <c r="A10" s="20">
        <v>242.36</v>
      </c>
      <c r="B10" s="27">
        <v>4.1100000000000003</v>
      </c>
      <c r="C10" s="20">
        <v>1</v>
      </c>
      <c r="D10" s="24">
        <v>9.76</v>
      </c>
      <c r="E10" s="23">
        <v>1.11333333333333</v>
      </c>
      <c r="F10" s="25">
        <v>822.07856212439629</v>
      </c>
      <c r="G10" s="26">
        <v>2183.7320728281143</v>
      </c>
      <c r="H10" s="26">
        <v>270.24847873412727</v>
      </c>
    </row>
    <row r="11" spans="1:8" x14ac:dyDescent="0.25">
      <c r="A11" s="20">
        <v>245.11</v>
      </c>
      <c r="B11" s="27">
        <v>4.0999999999999996</v>
      </c>
      <c r="C11" s="20">
        <v>0.63333333333333297</v>
      </c>
      <c r="D11" s="24">
        <v>10.43</v>
      </c>
      <c r="E11" s="23">
        <v>1.1000000000000001</v>
      </c>
      <c r="F11" s="25">
        <v>856.21869512834246</v>
      </c>
      <c r="G11" s="26">
        <v>2164.9572406794141</v>
      </c>
      <c r="H11" s="26">
        <v>277.47831226509965</v>
      </c>
    </row>
    <row r="12" spans="1:8" x14ac:dyDescent="0.25">
      <c r="A12" s="20">
        <v>246.51</v>
      </c>
      <c r="B12" s="27">
        <v>4.71</v>
      </c>
      <c r="C12" s="20">
        <v>0.6</v>
      </c>
      <c r="D12" s="24">
        <v>10.55</v>
      </c>
      <c r="E12" s="23">
        <v>1.0333333333333301</v>
      </c>
      <c r="F12" s="25">
        <v>901.8850142393668</v>
      </c>
      <c r="G12" s="26">
        <v>2245.5487160440584</v>
      </c>
      <c r="H12" s="26">
        <v>297.30874126208607</v>
      </c>
    </row>
    <row r="13" spans="1:8" x14ac:dyDescent="0.25">
      <c r="A13" s="20">
        <v>246.02</v>
      </c>
      <c r="B13" s="27">
        <v>4.8899999999999997</v>
      </c>
      <c r="C13" s="20">
        <v>1.7666666666666699</v>
      </c>
      <c r="D13" s="24">
        <v>8.7799999999999994</v>
      </c>
      <c r="E13" s="23">
        <v>1.4733333333333301</v>
      </c>
      <c r="F13" s="25">
        <v>948.22623743601434</v>
      </c>
      <c r="G13" s="26">
        <v>2380.3910284979384</v>
      </c>
      <c r="H13" s="26">
        <v>312.60943449163381</v>
      </c>
    </row>
    <row r="14" spans="1:8" x14ac:dyDescent="0.25">
      <c r="A14" s="20">
        <v>247.58</v>
      </c>
      <c r="B14" s="27">
        <v>5.49</v>
      </c>
      <c r="C14" s="20">
        <v>1.0333333333333301</v>
      </c>
      <c r="D14" s="24">
        <v>7.69</v>
      </c>
      <c r="E14" s="23">
        <v>1.4733333333333301</v>
      </c>
      <c r="F14" s="25">
        <v>936.31387187548364</v>
      </c>
      <c r="G14" s="26">
        <v>2383.3459464453813</v>
      </c>
      <c r="H14" s="26">
        <v>288.9057746609945</v>
      </c>
    </row>
    <row r="15" spans="1:8" x14ac:dyDescent="0.25">
      <c r="A15" s="20">
        <v>255.21</v>
      </c>
      <c r="B15" s="27">
        <v>5.87</v>
      </c>
      <c r="C15" s="20">
        <v>1.6</v>
      </c>
      <c r="D15" s="24">
        <v>8.34</v>
      </c>
      <c r="E15" s="23">
        <v>1.2666666666666699</v>
      </c>
      <c r="F15" s="25">
        <v>1004.2440412765922</v>
      </c>
      <c r="G15" s="26">
        <v>2486.7335298849039</v>
      </c>
      <c r="H15" s="26">
        <v>314.13436228835542</v>
      </c>
    </row>
    <row r="16" spans="1:8" x14ac:dyDescent="0.25">
      <c r="A16" s="20">
        <v>276.36</v>
      </c>
      <c r="B16" s="27">
        <v>6.3</v>
      </c>
      <c r="C16" s="20">
        <v>1.63333333333333</v>
      </c>
      <c r="D16" s="24">
        <v>8.2899999999999991</v>
      </c>
      <c r="E16" s="23">
        <v>1.23</v>
      </c>
      <c r="F16" s="25">
        <v>986.24445688291814</v>
      </c>
      <c r="G16" s="26">
        <v>2487.0857419896215</v>
      </c>
      <c r="H16" s="26">
        <v>315.43728704745808</v>
      </c>
    </row>
    <row r="17" spans="1:8" x14ac:dyDescent="0.25">
      <c r="A17" s="20">
        <v>288.3</v>
      </c>
      <c r="B17" s="27">
        <v>6.8</v>
      </c>
      <c r="C17" s="20">
        <v>2.2333333333333298</v>
      </c>
      <c r="D17" s="24">
        <v>7.61</v>
      </c>
      <c r="E17" s="23">
        <v>1.19</v>
      </c>
      <c r="F17" s="25">
        <v>1008.3841938933833</v>
      </c>
      <c r="G17" s="26">
        <v>2575.7392094885345</v>
      </c>
      <c r="H17" s="26">
        <v>320.30955844855964</v>
      </c>
    </row>
    <row r="18" spans="1:8" x14ac:dyDescent="0.25">
      <c r="A18" s="20">
        <v>295.38</v>
      </c>
      <c r="B18" s="27">
        <v>8.6999999999999993</v>
      </c>
      <c r="C18" s="20">
        <v>1.7333333333333301</v>
      </c>
      <c r="D18" s="24">
        <v>6.88</v>
      </c>
      <c r="E18" s="23">
        <v>1.1100000000000001</v>
      </c>
      <c r="F18" s="25">
        <v>987.68600957859849</v>
      </c>
      <c r="G18" s="26">
        <v>2573.9972562849825</v>
      </c>
      <c r="H18" s="26">
        <v>315.00029512139332</v>
      </c>
    </row>
    <row r="19" spans="1:8" x14ac:dyDescent="0.25">
      <c r="A19" s="20">
        <v>296.73</v>
      </c>
      <c r="B19" s="27">
        <v>8.6999999999999993</v>
      </c>
      <c r="C19" s="20">
        <v>1.8333333333333299</v>
      </c>
      <c r="D19" s="24">
        <v>7.81</v>
      </c>
      <c r="E19" s="23">
        <v>1.21</v>
      </c>
      <c r="F19" s="25">
        <v>986.78215626155918</v>
      </c>
      <c r="G19" s="26">
        <v>2567.1547007822251</v>
      </c>
      <c r="H19" s="26">
        <v>324.5627549854388</v>
      </c>
    </row>
    <row r="20" spans="1:8" x14ac:dyDescent="0.25">
      <c r="A20" s="20">
        <v>302.37</v>
      </c>
      <c r="B20" s="27">
        <v>8.3699999999999992</v>
      </c>
      <c r="C20" s="20">
        <v>2.8666666666666698</v>
      </c>
      <c r="D20" s="24">
        <v>8.42</v>
      </c>
      <c r="E20" s="23">
        <v>1.32</v>
      </c>
      <c r="F20" s="25">
        <v>969.19344491704794</v>
      </c>
      <c r="G20" s="26">
        <v>2477.7163003482196</v>
      </c>
      <c r="H20" s="26">
        <v>323.39987985472379</v>
      </c>
    </row>
    <row r="21" spans="1:8" x14ac:dyDescent="0.25">
      <c r="A21" s="20">
        <v>324.25</v>
      </c>
      <c r="B21" s="27">
        <v>7.39</v>
      </c>
      <c r="C21" s="20">
        <v>1.7333333333333301</v>
      </c>
      <c r="D21" s="24">
        <v>7.9</v>
      </c>
      <c r="E21" s="23">
        <v>1.18</v>
      </c>
      <c r="F21" s="25">
        <v>1030.8226912788252</v>
      </c>
      <c r="G21" s="26">
        <v>2622.6623911698143</v>
      </c>
      <c r="H21" s="26">
        <v>311.16055588360172</v>
      </c>
    </row>
    <row r="22" spans="1:8" x14ac:dyDescent="0.25">
      <c r="A22" s="20">
        <v>338.3</v>
      </c>
      <c r="B22" s="27">
        <v>6.48</v>
      </c>
      <c r="C22" s="20">
        <v>0.56666666666666698</v>
      </c>
      <c r="D22" s="24">
        <v>7.53</v>
      </c>
      <c r="E22" s="23">
        <v>1.1033333333333299</v>
      </c>
      <c r="F22" s="25">
        <v>977.30614107171652</v>
      </c>
      <c r="G22" s="26">
        <v>2626.4463160047876</v>
      </c>
      <c r="H22" s="26">
        <v>361.99608289149438</v>
      </c>
    </row>
    <row r="23" spans="1:8" x14ac:dyDescent="0.25">
      <c r="A23" s="20">
        <v>341.66</v>
      </c>
      <c r="B23" s="27">
        <v>5.7</v>
      </c>
      <c r="C23" s="20">
        <v>2.0333333333333301</v>
      </c>
      <c r="D23" s="24">
        <v>8.11</v>
      </c>
      <c r="E23" s="23">
        <v>1.06</v>
      </c>
      <c r="F23" s="25">
        <v>1037.4356326200791</v>
      </c>
      <c r="G23" s="26">
        <v>2761.1467220953145</v>
      </c>
      <c r="H23" s="26">
        <v>374.8963611255059</v>
      </c>
    </row>
    <row r="24" spans="1:8" x14ac:dyDescent="0.25">
      <c r="A24" s="20">
        <v>351.45</v>
      </c>
      <c r="B24" s="27">
        <v>5.7</v>
      </c>
      <c r="C24" s="20">
        <v>1.43333333333333</v>
      </c>
      <c r="D24" s="24">
        <v>9.18</v>
      </c>
      <c r="E24" s="23">
        <v>1.0233333333333301</v>
      </c>
      <c r="F24" s="25">
        <v>1035.0910525827358</v>
      </c>
      <c r="G24" s="26">
        <v>2763.6283330483429</v>
      </c>
      <c r="H24" s="26">
        <v>355.71400301926911</v>
      </c>
    </row>
    <row r="25" spans="1:8" x14ac:dyDescent="0.25">
      <c r="A25" s="20">
        <v>364.79</v>
      </c>
      <c r="B25" s="27">
        <v>5.45</v>
      </c>
      <c r="C25" s="20">
        <v>1.6666666666666701</v>
      </c>
      <c r="D25" s="24">
        <v>8.01</v>
      </c>
      <c r="E25" s="23">
        <v>1.0533333333333299</v>
      </c>
      <c r="F25" s="25">
        <v>1091.6475525784276</v>
      </c>
      <c r="G25" s="26">
        <v>2999.4014937171664</v>
      </c>
      <c r="H25" s="26">
        <v>388.11156539839732</v>
      </c>
    </row>
    <row r="26" spans="1:8" x14ac:dyDescent="0.25">
      <c r="A26" s="20">
        <v>355.55</v>
      </c>
      <c r="B26" s="27">
        <v>4.7</v>
      </c>
      <c r="C26" s="20">
        <v>0.4</v>
      </c>
      <c r="D26" s="24">
        <v>6.72</v>
      </c>
      <c r="E26" s="23">
        <v>0.99333333333333296</v>
      </c>
      <c r="F26" s="25">
        <v>1082.2999948193979</v>
      </c>
      <c r="G26" s="26">
        <v>3026.6525204495506</v>
      </c>
      <c r="H26" s="26">
        <v>361.76204139675235</v>
      </c>
    </row>
    <row r="27" spans="1:8" x14ac:dyDescent="0.25">
      <c r="A27" s="20">
        <v>349.33</v>
      </c>
      <c r="B27" s="27">
        <v>5.2</v>
      </c>
      <c r="C27" s="20">
        <v>1.0333333333333301</v>
      </c>
      <c r="D27" s="24">
        <v>6.46</v>
      </c>
      <c r="E27" s="23">
        <v>1.0166666666666699</v>
      </c>
      <c r="F27" s="25">
        <v>1130.9833688920573</v>
      </c>
      <c r="G27" s="26">
        <v>3106.5390879896881</v>
      </c>
      <c r="H27" s="26">
        <v>348.40081454396454</v>
      </c>
    </row>
    <row r="28" spans="1:8" x14ac:dyDescent="0.25">
      <c r="A28" s="20">
        <v>368.37</v>
      </c>
      <c r="B28" s="27">
        <v>5.37</v>
      </c>
      <c r="C28" s="20">
        <v>1.6</v>
      </c>
      <c r="D28" s="24">
        <v>7.02</v>
      </c>
      <c r="E28" s="23">
        <v>1.12666666666667</v>
      </c>
      <c r="F28" s="25">
        <v>1204.9943380894229</v>
      </c>
      <c r="G28" s="26">
        <v>3168.4230977025763</v>
      </c>
      <c r="H28" s="26">
        <v>355.16170270736524</v>
      </c>
    </row>
    <row r="29" spans="1:8" x14ac:dyDescent="0.25">
      <c r="A29" s="20">
        <v>376.93</v>
      </c>
      <c r="B29" s="27">
        <v>6.23</v>
      </c>
      <c r="C29" s="20">
        <v>0.96666666666666701</v>
      </c>
      <c r="D29" s="24">
        <v>6.54</v>
      </c>
      <c r="E29" s="23">
        <v>1</v>
      </c>
      <c r="F29" s="25">
        <v>1192.6678872804528</v>
      </c>
      <c r="G29" s="26">
        <v>3329.01615744424</v>
      </c>
      <c r="H29" s="26">
        <v>359.24021396408017</v>
      </c>
    </row>
    <row r="30" spans="1:8" x14ac:dyDescent="0.25">
      <c r="A30" s="20">
        <v>390.04</v>
      </c>
      <c r="B30" s="27">
        <v>6.5</v>
      </c>
      <c r="C30" s="20">
        <v>0.4</v>
      </c>
      <c r="D30" s="24">
        <v>6.24</v>
      </c>
      <c r="E30" s="23">
        <v>1</v>
      </c>
      <c r="F30" s="25">
        <v>1184.5017938086471</v>
      </c>
      <c r="G30" s="26">
        <v>3279.9160984933487</v>
      </c>
      <c r="H30" s="26">
        <v>342.78793733913272</v>
      </c>
    </row>
    <row r="31" spans="1:8" x14ac:dyDescent="0.25">
      <c r="A31" s="20">
        <v>403.13</v>
      </c>
      <c r="B31" s="27">
        <v>6.5</v>
      </c>
      <c r="C31" s="20">
        <v>1.13333333333333</v>
      </c>
      <c r="D31" s="24">
        <v>6.38</v>
      </c>
      <c r="E31" s="23">
        <v>0.84333333333333305</v>
      </c>
      <c r="F31" s="25">
        <v>1230.5316194672482</v>
      </c>
      <c r="G31" s="26">
        <v>3342.2559437301074</v>
      </c>
      <c r="H31" s="26">
        <v>329.94791132607236</v>
      </c>
    </row>
    <row r="32" spans="1:8" x14ac:dyDescent="0.25">
      <c r="A32" s="20">
        <v>406.88</v>
      </c>
      <c r="B32" s="27">
        <v>6.5</v>
      </c>
      <c r="C32" s="20">
        <v>1.43333333333333</v>
      </c>
      <c r="D32" s="24">
        <v>6.88</v>
      </c>
      <c r="E32" s="23">
        <v>0.86333333333333295</v>
      </c>
      <c r="F32" s="25">
        <v>1281.4518284543633</v>
      </c>
      <c r="G32" s="26">
        <v>3375.8074566784194</v>
      </c>
      <c r="H32" s="26">
        <v>326.84180173750201</v>
      </c>
    </row>
    <row r="33" spans="1:8" x14ac:dyDescent="0.25">
      <c r="A33" s="20">
        <v>417.01</v>
      </c>
      <c r="B33" s="27">
        <v>6.5</v>
      </c>
      <c r="C33" s="20">
        <v>0.96666666666666701</v>
      </c>
      <c r="D33" s="24">
        <v>6.48</v>
      </c>
      <c r="E33" s="23">
        <v>0.75666666666666704</v>
      </c>
      <c r="F33" s="25">
        <v>1274.8952264045363</v>
      </c>
      <c r="G33" s="26">
        <v>3492.4714112595616</v>
      </c>
      <c r="H33" s="26">
        <v>325.7165829991917</v>
      </c>
    </row>
    <row r="34" spans="1:8" x14ac:dyDescent="0.25">
      <c r="A34" s="20">
        <v>429.9</v>
      </c>
      <c r="B34" s="27">
        <v>6.5</v>
      </c>
      <c r="C34" s="20">
        <v>0.8</v>
      </c>
      <c r="D34" s="24">
        <v>6.97</v>
      </c>
      <c r="E34" s="23">
        <v>0.84666666666666701</v>
      </c>
      <c r="F34" s="25">
        <v>1275.833867761555</v>
      </c>
      <c r="G34" s="26">
        <v>3476.7459089474314</v>
      </c>
      <c r="H34" s="26">
        <v>348.34572945336538</v>
      </c>
    </row>
    <row r="35" spans="1:8" x14ac:dyDescent="0.25">
      <c r="A35" s="20">
        <v>423.33</v>
      </c>
      <c r="B35" s="27">
        <v>6.5</v>
      </c>
      <c r="C35" s="20">
        <v>0.8</v>
      </c>
      <c r="D35" s="24">
        <v>7.58</v>
      </c>
      <c r="E35" s="23">
        <v>0.96666666666666701</v>
      </c>
      <c r="F35" s="25">
        <v>1331.252243675495</v>
      </c>
      <c r="G35" s="26">
        <v>3575.1916648965939</v>
      </c>
      <c r="H35" s="26">
        <v>348.01107985441735</v>
      </c>
    </row>
    <row r="36" spans="1:8" x14ac:dyDescent="0.25">
      <c r="A36" s="20">
        <v>418.28</v>
      </c>
      <c r="B36" s="27">
        <v>6.5</v>
      </c>
      <c r="C36" s="20">
        <v>0.73333333333333295</v>
      </c>
      <c r="D36" s="24">
        <v>8.3699999999999992</v>
      </c>
      <c r="E36" s="23">
        <v>1.11666666666667</v>
      </c>
      <c r="F36" s="25">
        <v>1323.6338738890556</v>
      </c>
      <c r="G36" s="26">
        <v>3597.5119277459007</v>
      </c>
      <c r="H36" s="26">
        <v>368.81802016142825</v>
      </c>
    </row>
    <row r="37" spans="1:8" x14ac:dyDescent="0.25">
      <c r="A37" s="20">
        <v>409.25</v>
      </c>
      <c r="B37" s="27">
        <v>6.22</v>
      </c>
      <c r="C37" s="20">
        <v>0.5</v>
      </c>
      <c r="D37" s="24">
        <v>8.25</v>
      </c>
      <c r="E37" s="23">
        <v>1.26</v>
      </c>
      <c r="F37" s="25">
        <v>1319.0755684015769</v>
      </c>
      <c r="G37" s="26">
        <v>3755.2524800975821</v>
      </c>
      <c r="H37" s="26">
        <v>374.57150395780258</v>
      </c>
    </row>
    <row r="38" spans="1:8" x14ac:dyDescent="0.25">
      <c r="A38" s="20">
        <v>409.39</v>
      </c>
      <c r="B38" s="27">
        <v>6.1</v>
      </c>
      <c r="C38" s="20">
        <v>0.56666666666666698</v>
      </c>
      <c r="D38" s="24">
        <v>7.37</v>
      </c>
      <c r="E38" s="23">
        <v>1.3333333333333299</v>
      </c>
      <c r="F38" s="25">
        <v>1410.991553983431</v>
      </c>
      <c r="G38" s="26">
        <v>3851.6134779823078</v>
      </c>
      <c r="H38" s="26">
        <v>372.47960146796623</v>
      </c>
    </row>
    <row r="39" spans="1:8" x14ac:dyDescent="0.25">
      <c r="A39" s="20">
        <v>381.34</v>
      </c>
      <c r="B39" s="27">
        <v>6</v>
      </c>
      <c r="C39" s="20">
        <v>0.63333333333333297</v>
      </c>
      <c r="D39" s="24">
        <v>7.43</v>
      </c>
      <c r="E39" s="23">
        <v>1.3133333333333299</v>
      </c>
      <c r="F39" s="25">
        <v>1486.0756538548421</v>
      </c>
      <c r="G39" s="26">
        <v>3981.7420013426408</v>
      </c>
      <c r="H39" s="26">
        <v>418.77387759224865</v>
      </c>
    </row>
    <row r="40" spans="1:8" x14ac:dyDescent="0.25">
      <c r="A40" s="20">
        <v>386.26</v>
      </c>
      <c r="B40" s="27">
        <v>5.76</v>
      </c>
      <c r="C40" s="20">
        <v>1</v>
      </c>
      <c r="D40" s="24">
        <v>7.8</v>
      </c>
      <c r="E40" s="23">
        <v>1.36666666666667</v>
      </c>
      <c r="F40" s="25">
        <v>1456.256278207896</v>
      </c>
      <c r="G40" s="26">
        <v>4092.4742853255784</v>
      </c>
      <c r="H40" s="26">
        <v>415.07068812073186</v>
      </c>
    </row>
    <row r="41" spans="1:8" x14ac:dyDescent="0.25">
      <c r="A41" s="20">
        <v>409.31</v>
      </c>
      <c r="B41" s="27">
        <v>6.69</v>
      </c>
      <c r="C41" s="20">
        <v>0.4</v>
      </c>
      <c r="D41" s="24">
        <v>6.88</v>
      </c>
      <c r="E41" s="23">
        <v>1.32</v>
      </c>
      <c r="F41" s="25">
        <v>1474.0405067724271</v>
      </c>
      <c r="G41" s="26">
        <v>4269.2573092172097</v>
      </c>
      <c r="H41" s="26">
        <v>424.44285718823704</v>
      </c>
    </row>
    <row r="42" spans="1:8" x14ac:dyDescent="0.25">
      <c r="A42" s="20">
        <v>410.32</v>
      </c>
      <c r="B42" s="27">
        <v>6.78</v>
      </c>
      <c r="C42" s="20">
        <v>0.5</v>
      </c>
      <c r="D42" s="24">
        <v>6.83</v>
      </c>
      <c r="E42" s="23">
        <v>1.1666666666666701</v>
      </c>
      <c r="F42" s="28">
        <v>1314.92980938905</v>
      </c>
      <c r="G42" s="29">
        <v>3883.9146060190296</v>
      </c>
      <c r="H42" s="29">
        <v>574.96641103332695</v>
      </c>
    </row>
    <row r="43" spans="1:8" x14ac:dyDescent="0.25">
      <c r="A43" s="20">
        <v>408.11</v>
      </c>
      <c r="B43" s="27">
        <v>7.4</v>
      </c>
      <c r="C43" s="20">
        <v>0.73333333333333295</v>
      </c>
      <c r="D43" s="24">
        <v>6.31</v>
      </c>
      <c r="E43" s="23">
        <v>1.12666666666667</v>
      </c>
      <c r="F43" s="28">
        <v>1359.75310090075</v>
      </c>
      <c r="G43" s="29">
        <v>3943.5232786649285</v>
      </c>
      <c r="H43" s="29">
        <v>594.83039435863498</v>
      </c>
    </row>
    <row r="44" spans="1:8" x14ac:dyDescent="0.25">
      <c r="A44" s="20">
        <v>411.18</v>
      </c>
      <c r="B44" s="27">
        <v>7.44</v>
      </c>
      <c r="C44" s="20">
        <v>0.4</v>
      </c>
      <c r="D44" s="24">
        <v>6.95</v>
      </c>
      <c r="E44" s="23">
        <v>0.89666666666666694</v>
      </c>
      <c r="F44" s="28">
        <v>1323.7033215829999</v>
      </c>
      <c r="G44" s="29">
        <v>3867.1020118596521</v>
      </c>
      <c r="H44" s="29">
        <v>462.82025338033401</v>
      </c>
    </row>
    <row r="45" spans="1:8" x14ac:dyDescent="0.25">
      <c r="A45" s="20">
        <v>419.15</v>
      </c>
      <c r="B45" s="27">
        <v>7.38</v>
      </c>
      <c r="C45" s="20">
        <v>0.5</v>
      </c>
      <c r="D45" s="24">
        <v>5.84</v>
      </c>
      <c r="E45" s="23">
        <v>0.97666666666666702</v>
      </c>
      <c r="F45" s="28">
        <v>1419.9192144589499</v>
      </c>
      <c r="G45" s="29">
        <v>4254.2942624225079</v>
      </c>
      <c r="H45" s="29">
        <v>583.73427895892996</v>
      </c>
    </row>
    <row r="46" spans="1:8" x14ac:dyDescent="0.25">
      <c r="A46" s="20">
        <v>418.2</v>
      </c>
      <c r="B46" s="20">
        <v>7.25</v>
      </c>
      <c r="C46" s="20">
        <v>0.53333333333333299</v>
      </c>
      <c r="D46" s="24">
        <v>5.57</v>
      </c>
      <c r="E46" s="23">
        <v>1.09666666666667</v>
      </c>
      <c r="F46" s="28">
        <v>1381.79222813258</v>
      </c>
      <c r="G46" s="29">
        <v>4344.8733773260574</v>
      </c>
      <c r="H46" s="29">
        <v>640.26690907760599</v>
      </c>
    </row>
    <row r="47" spans="1:8" x14ac:dyDescent="0.25">
      <c r="A47" s="20">
        <v>417.84</v>
      </c>
      <c r="B47" s="20">
        <v>6.9682539682539701</v>
      </c>
      <c r="C47" s="20">
        <v>0.233333333333333</v>
      </c>
      <c r="D47" s="24">
        <v>6.3</v>
      </c>
      <c r="E47" s="23">
        <v>1.13666666666667</v>
      </c>
      <c r="F47" s="28">
        <v>1455.3083084413499</v>
      </c>
      <c r="G47" s="29">
        <v>4380.8075194187659</v>
      </c>
      <c r="H47" s="29">
        <v>629.05352655487297</v>
      </c>
    </row>
    <row r="48" spans="1:8" x14ac:dyDescent="0.25">
      <c r="A48" s="20">
        <v>415.52</v>
      </c>
      <c r="B48" s="20">
        <v>6.6785714285714297</v>
      </c>
      <c r="C48" s="20">
        <v>0.63333333333333297</v>
      </c>
      <c r="D48" s="24">
        <v>6.69</v>
      </c>
      <c r="E48" s="23">
        <v>1.03</v>
      </c>
      <c r="F48" s="28">
        <v>1479.56877367277</v>
      </c>
      <c r="G48" s="29">
        <v>4312.164900265595</v>
      </c>
      <c r="H48" s="29">
        <v>481.70670325666401</v>
      </c>
    </row>
    <row r="49" spans="1:8" x14ac:dyDescent="0.25">
      <c r="A49" s="20">
        <v>425.34</v>
      </c>
      <c r="B49" s="20">
        <v>6.5</v>
      </c>
      <c r="C49" s="20">
        <v>0.46666666666666701</v>
      </c>
      <c r="D49" s="24">
        <v>5.92</v>
      </c>
      <c r="E49" s="23">
        <v>0.86666666666666703</v>
      </c>
      <c r="F49" s="28">
        <v>1572.7774034114</v>
      </c>
      <c r="G49" s="29">
        <v>4820.3497957335067</v>
      </c>
      <c r="H49" s="29">
        <v>506.67582610738799</v>
      </c>
    </row>
    <row r="50" spans="1:8" x14ac:dyDescent="0.25">
      <c r="A50" s="20">
        <v>451.55</v>
      </c>
      <c r="B50" s="20">
        <v>7.92063492063492</v>
      </c>
      <c r="C50" s="20">
        <v>0.33333333333333298</v>
      </c>
      <c r="D50" s="24">
        <v>5.22</v>
      </c>
      <c r="E50" s="23">
        <v>0.77166666666666694</v>
      </c>
      <c r="F50" s="28">
        <v>1468.1910355555499</v>
      </c>
      <c r="G50" s="29">
        <v>4847.6338600383106</v>
      </c>
      <c r="H50" s="29">
        <v>436.08068215149302</v>
      </c>
    </row>
    <row r="51" spans="1:8" x14ac:dyDescent="0.25">
      <c r="A51" s="20">
        <v>454.45</v>
      </c>
      <c r="B51" s="20">
        <v>8.5</v>
      </c>
      <c r="C51" s="20">
        <v>0.3</v>
      </c>
      <c r="D51" s="24">
        <v>5.7</v>
      </c>
      <c r="E51" s="23">
        <v>0.78666666666666696</v>
      </c>
      <c r="F51" s="28">
        <v>1563.32283396914</v>
      </c>
      <c r="G51" s="29">
        <v>4897.7687745661133</v>
      </c>
      <c r="H51" s="29">
        <v>465.24695870522999</v>
      </c>
    </row>
    <row r="52" spans="1:8" x14ac:dyDescent="0.25">
      <c r="A52" s="20">
        <v>468.64</v>
      </c>
      <c r="B52" s="20">
        <v>9.2734375</v>
      </c>
      <c r="C52" s="20">
        <v>0.4</v>
      </c>
      <c r="D52" s="24">
        <v>6.73</v>
      </c>
      <c r="E52" s="23">
        <v>0.74666666666666703</v>
      </c>
      <c r="F52" s="28">
        <v>1544.8901617086001</v>
      </c>
      <c r="G52" s="29">
        <v>4730.3860154158483</v>
      </c>
      <c r="H52" s="29">
        <v>435.86317725627998</v>
      </c>
    </row>
    <row r="53" spans="1:8" x14ac:dyDescent="0.25">
      <c r="A53" s="20">
        <v>466.32</v>
      </c>
      <c r="B53" s="20">
        <v>10.2904761904762</v>
      </c>
      <c r="C53" s="20">
        <v>0.46666666666666701</v>
      </c>
      <c r="D53" s="24">
        <v>7.2</v>
      </c>
      <c r="E53" s="23">
        <v>0.7</v>
      </c>
      <c r="F53" s="28">
        <v>1487.8312783317001</v>
      </c>
      <c r="G53" s="29">
        <v>5034.5949981039194</v>
      </c>
      <c r="H53" s="29">
        <v>403.34224929237899</v>
      </c>
    </row>
    <row r="54" spans="1:8" x14ac:dyDescent="0.25">
      <c r="A54" s="20">
        <v>487.46</v>
      </c>
      <c r="B54" s="20">
        <v>7.3349206349206302</v>
      </c>
      <c r="C54" s="20">
        <v>0.133333333333333</v>
      </c>
      <c r="D54" s="24">
        <v>7.89</v>
      </c>
      <c r="E54" s="23">
        <v>0.64</v>
      </c>
      <c r="F54" s="28">
        <v>1448.59641582363</v>
      </c>
      <c r="G54" s="29">
        <v>4903.675601082813</v>
      </c>
      <c r="H54" s="29">
        <v>402.249481122904</v>
      </c>
    </row>
    <row r="55" spans="1:8" x14ac:dyDescent="0.25">
      <c r="A55" s="20">
        <v>489.72</v>
      </c>
      <c r="B55" s="20">
        <v>6.07258064516129</v>
      </c>
      <c r="C55" s="20">
        <v>0.2</v>
      </c>
      <c r="D55" s="24">
        <v>10.06</v>
      </c>
      <c r="E55" s="23">
        <v>0.66666666666666696</v>
      </c>
      <c r="F55" s="28">
        <v>1548.2128575039201</v>
      </c>
      <c r="G55" s="29">
        <v>4893.5010263547711</v>
      </c>
      <c r="H55" s="29">
        <v>471.18996523846999</v>
      </c>
    </row>
    <row r="56" spans="1:8" x14ac:dyDescent="0.25">
      <c r="A56" s="20">
        <v>518.01</v>
      </c>
      <c r="B56" s="20">
        <v>5</v>
      </c>
      <c r="C56" s="20">
        <v>0.16666666666666699</v>
      </c>
      <c r="D56" s="24">
        <v>11.71</v>
      </c>
      <c r="E56" s="23">
        <v>0.76</v>
      </c>
      <c r="F56" s="28">
        <v>1553.32107662504</v>
      </c>
      <c r="G56" s="29">
        <v>4811.0033733272894</v>
      </c>
      <c r="H56" s="29">
        <v>591.79693311736696</v>
      </c>
    </row>
    <row r="57" spans="1:8" x14ac:dyDescent="0.25">
      <c r="A57" s="20">
        <v>540</v>
      </c>
      <c r="B57" s="20">
        <v>5</v>
      </c>
      <c r="C57" s="20">
        <v>0.3</v>
      </c>
      <c r="D57" s="24">
        <v>10.37</v>
      </c>
      <c r="E57" s="23">
        <v>0.78666666666666696</v>
      </c>
      <c r="F57" s="28">
        <v>1686.6480013048899</v>
      </c>
      <c r="G57" s="29">
        <v>5414.9325639522522</v>
      </c>
      <c r="H57" s="29">
        <v>743.75904488327797</v>
      </c>
    </row>
    <row r="58" spans="1:8" x14ac:dyDescent="0.25">
      <c r="A58" s="20">
        <v>512.30999999999995</v>
      </c>
      <c r="B58" s="20">
        <v>5.2182539682539701</v>
      </c>
      <c r="C58" s="20">
        <v>0.5</v>
      </c>
      <c r="D58" s="24">
        <v>8.58</v>
      </c>
      <c r="E58" s="23">
        <v>0.81408418760773005</v>
      </c>
      <c r="F58" s="28">
        <v>1680.35025125271</v>
      </c>
      <c r="G58" s="29">
        <v>5367.6763558781604</v>
      </c>
      <c r="H58" s="29">
        <v>586.94778745080703</v>
      </c>
    </row>
    <row r="59" spans="1:8" x14ac:dyDescent="0.25">
      <c r="A59" s="20">
        <v>520.09</v>
      </c>
      <c r="B59" s="20">
        <v>5.5</v>
      </c>
      <c r="C59" s="20">
        <v>0.3</v>
      </c>
      <c r="D59" s="24">
        <v>9.36</v>
      </c>
      <c r="E59" s="23">
        <v>0.78888838489219504</v>
      </c>
      <c r="F59" s="28">
        <v>1777.61999688844</v>
      </c>
      <c r="G59" s="29">
        <v>5412.2429666103417</v>
      </c>
      <c r="H59" s="29">
        <v>639.65673413992795</v>
      </c>
    </row>
    <row r="60" spans="1:8" x14ac:dyDescent="0.25">
      <c r="A60" s="20">
        <v>552.54999999999995</v>
      </c>
      <c r="B60" s="20">
        <v>5.3253968253968296</v>
      </c>
      <c r="C60" s="20">
        <v>0.33333333333333298</v>
      </c>
      <c r="D60" s="24">
        <v>11.06</v>
      </c>
      <c r="E60" s="23">
        <v>0.84907617406029801</v>
      </c>
      <c r="F60" s="28">
        <v>1764.27014632326</v>
      </c>
      <c r="G60" s="29">
        <v>5304.2210945273673</v>
      </c>
      <c r="H60" s="29">
        <v>724.97414471624199</v>
      </c>
    </row>
    <row r="61" spans="1:8" x14ac:dyDescent="0.25">
      <c r="A61" s="20">
        <v>572.28</v>
      </c>
      <c r="B61" s="20">
        <v>5</v>
      </c>
      <c r="C61" s="20">
        <v>0.33333333333333298</v>
      </c>
      <c r="D61" s="24">
        <v>9.83</v>
      </c>
      <c r="E61" s="23">
        <v>0.83828207686957601</v>
      </c>
      <c r="F61" s="28">
        <v>1868.1670439259501</v>
      </c>
      <c r="G61" s="29">
        <v>5826.0405376758699</v>
      </c>
      <c r="H61" s="29">
        <v>915.83472875842199</v>
      </c>
    </row>
    <row r="62" spans="1:8" x14ac:dyDescent="0.25">
      <c r="A62" s="20">
        <v>574.35</v>
      </c>
      <c r="B62" s="20">
        <v>4.53515625</v>
      </c>
      <c r="C62" s="20">
        <v>0.16666666666666699</v>
      </c>
      <c r="D62" s="24">
        <v>9.16</v>
      </c>
      <c r="E62" s="23">
        <v>0.80013305512715804</v>
      </c>
      <c r="F62" s="28">
        <v>1872.6397717104801</v>
      </c>
      <c r="G62" s="29">
        <v>5821.4040243118579</v>
      </c>
      <c r="H62" s="29">
        <v>675.59819204306496</v>
      </c>
    </row>
    <row r="63" spans="1:8" x14ac:dyDescent="0.25">
      <c r="A63" s="20">
        <v>606.36</v>
      </c>
      <c r="B63" s="20">
        <v>3.7258064516128999</v>
      </c>
      <c r="C63" s="20">
        <v>0.33333333333333298</v>
      </c>
      <c r="D63" s="24">
        <v>10.119999999999999</v>
      </c>
      <c r="E63" s="23">
        <v>0.74916386948501601</v>
      </c>
      <c r="F63" s="28">
        <v>2028.1445461195599</v>
      </c>
      <c r="G63" s="29">
        <v>5924.5171912478536</v>
      </c>
      <c r="H63" s="29">
        <v>713.08111918251905</v>
      </c>
    </row>
    <row r="64" spans="1:8" x14ac:dyDescent="0.25">
      <c r="A64" s="20">
        <v>669.8</v>
      </c>
      <c r="B64" s="20">
        <v>5.1779661016949197</v>
      </c>
      <c r="C64" s="20">
        <v>0.43333333333333302</v>
      </c>
      <c r="D64" s="24">
        <v>10.64</v>
      </c>
      <c r="E64" s="23">
        <v>0.66768877196165599</v>
      </c>
      <c r="F64" s="28">
        <v>1953.0906952401799</v>
      </c>
      <c r="G64" s="29">
        <v>5750.8612864690431</v>
      </c>
      <c r="H64" s="29">
        <v>726.19644110220702</v>
      </c>
    </row>
    <row r="65" spans="1:8" x14ac:dyDescent="0.25">
      <c r="A65" s="20">
        <v>689.83</v>
      </c>
      <c r="B65" s="20">
        <v>6.5</v>
      </c>
      <c r="C65" s="20">
        <v>-6.6666666666666693E-2</v>
      </c>
      <c r="D65" s="24">
        <v>9.56</v>
      </c>
      <c r="E65" s="23">
        <v>0.64664035803925102</v>
      </c>
      <c r="F65" s="28">
        <v>2047.2893496490899</v>
      </c>
      <c r="G65" s="29">
        <v>6392.0331470235205</v>
      </c>
      <c r="H65" s="29">
        <v>802.56377658188399</v>
      </c>
    </row>
    <row r="66" spans="1:8" x14ac:dyDescent="0.25">
      <c r="A66" s="20">
        <v>669.71</v>
      </c>
      <c r="B66" s="20">
        <v>5.6935483870967696</v>
      </c>
      <c r="C66" s="20">
        <v>0.133333333333333</v>
      </c>
      <c r="D66" s="24">
        <v>9.16</v>
      </c>
      <c r="E66" s="23">
        <v>0.70620974326408403</v>
      </c>
      <c r="F66" s="28">
        <v>1980.88400011819</v>
      </c>
      <c r="G66" s="29">
        <v>6246.6032459343469</v>
      </c>
      <c r="H66" s="29">
        <v>639.73892165817995</v>
      </c>
    </row>
    <row r="67" spans="1:8" x14ac:dyDescent="0.25">
      <c r="A67" s="20">
        <v>659.36</v>
      </c>
      <c r="B67" s="20">
        <v>4.3319672131147504</v>
      </c>
      <c r="C67" s="20">
        <v>0.133333333333333</v>
      </c>
      <c r="D67" s="24">
        <v>9.9499999999999993</v>
      </c>
      <c r="E67" s="23">
        <v>0.730826453778463</v>
      </c>
      <c r="F67" s="28">
        <v>2122.7499827995698</v>
      </c>
      <c r="G67" s="29">
        <v>6214.7260436784909</v>
      </c>
      <c r="H67" s="29">
        <v>755.49847419529897</v>
      </c>
    </row>
    <row r="68" spans="1:8" x14ac:dyDescent="0.25">
      <c r="A68" s="20">
        <v>707.57</v>
      </c>
      <c r="B68" s="20">
        <v>3.2222222222222201</v>
      </c>
      <c r="C68" s="20">
        <v>0.53333333333333299</v>
      </c>
      <c r="D68" s="24">
        <v>10.47</v>
      </c>
      <c r="E68" s="23">
        <v>0.687610753273459</v>
      </c>
      <c r="F68" s="28">
        <v>2137.3604828174002</v>
      </c>
      <c r="G68" s="29">
        <v>6139.1020186950063</v>
      </c>
      <c r="H68" s="29">
        <v>809.80739160316398</v>
      </c>
    </row>
    <row r="69" spans="1:8" x14ac:dyDescent="0.25">
      <c r="A69" s="20">
        <v>719.08</v>
      </c>
      <c r="B69" s="20">
        <v>3</v>
      </c>
      <c r="C69" s="20">
        <v>0.133333333333333</v>
      </c>
      <c r="D69" s="24">
        <v>9.66</v>
      </c>
      <c r="E69" s="23">
        <v>0.70484895219087396</v>
      </c>
      <c r="F69" s="28">
        <v>2206.6102068353798</v>
      </c>
      <c r="G69" s="29">
        <v>6782.024659129358</v>
      </c>
      <c r="H69" s="29">
        <v>1012.60437258991</v>
      </c>
    </row>
    <row r="70" spans="1:8" x14ac:dyDescent="0.25">
      <c r="A70" s="20">
        <v>736.63</v>
      </c>
      <c r="B70" s="20">
        <v>2.7738095238095202</v>
      </c>
      <c r="C70" s="20">
        <v>0.7</v>
      </c>
      <c r="D70" s="24">
        <v>8.85</v>
      </c>
      <c r="E70" s="23">
        <v>0.75454957815476797</v>
      </c>
      <c r="F70" s="28">
        <v>2190.5469118538399</v>
      </c>
      <c r="G70" s="29">
        <v>6605.9113089611674</v>
      </c>
      <c r="H70" s="29">
        <v>915.36343720372099</v>
      </c>
    </row>
    <row r="71" spans="1:8" x14ac:dyDescent="0.25">
      <c r="A71" s="20">
        <v>710.47</v>
      </c>
      <c r="B71" s="20">
        <v>2.75</v>
      </c>
      <c r="C71" s="20">
        <v>-0.16666666666666699</v>
      </c>
      <c r="D71" s="24">
        <v>9.82</v>
      </c>
      <c r="E71" s="23">
        <v>0.74423931779007502</v>
      </c>
      <c r="F71" s="28">
        <v>2282.1456825013702</v>
      </c>
      <c r="G71" s="29">
        <v>6815.801431473672</v>
      </c>
      <c r="H71" s="29">
        <v>982.90195200395704</v>
      </c>
    </row>
    <row r="72" spans="1:8" x14ac:dyDescent="0.25">
      <c r="A72" s="20">
        <v>693.82</v>
      </c>
      <c r="B72" s="20">
        <v>2.75</v>
      </c>
      <c r="C72" s="20">
        <v>0.1</v>
      </c>
      <c r="D72" s="24">
        <v>10.33</v>
      </c>
      <c r="E72" s="23">
        <v>0.79527654298587802</v>
      </c>
      <c r="F72" s="28">
        <v>2224.3150008591701</v>
      </c>
      <c r="G72" s="29">
        <v>6572.54561498574</v>
      </c>
      <c r="H72" s="29">
        <v>1066.76434697631</v>
      </c>
    </row>
    <row r="73" spans="1:8" x14ac:dyDescent="0.25">
      <c r="A73" s="20">
        <v>625.83000000000004</v>
      </c>
      <c r="B73" s="20">
        <v>2.6547619047619002</v>
      </c>
      <c r="C73" s="20">
        <v>-0.266666666666667</v>
      </c>
      <c r="D73" s="24">
        <v>9.16</v>
      </c>
      <c r="E73" s="23">
        <v>0.93399558498896196</v>
      </c>
      <c r="F73" s="28">
        <v>2210.5157487896199</v>
      </c>
      <c r="G73" s="29">
        <v>7320.9436141039741</v>
      </c>
      <c r="H73" s="29">
        <v>1324.98659156388</v>
      </c>
    </row>
    <row r="74" spans="1:8" x14ac:dyDescent="0.25">
      <c r="A74" s="20">
        <v>587.85</v>
      </c>
      <c r="B74" s="20">
        <v>1.7890625</v>
      </c>
      <c r="C74" s="20">
        <v>6.6666666666666693E-2</v>
      </c>
      <c r="D74" s="24">
        <v>8.68</v>
      </c>
      <c r="E74" s="23">
        <v>1.2385950588164201</v>
      </c>
      <c r="F74" s="28">
        <v>2175.99943751305</v>
      </c>
      <c r="G74" s="29">
        <v>7245.320237295582</v>
      </c>
      <c r="H74" s="29">
        <v>1519.2477982549999</v>
      </c>
    </row>
    <row r="75" spans="1:8" x14ac:dyDescent="0.25">
      <c r="A75" s="20">
        <v>628.79999999999995</v>
      </c>
      <c r="B75" s="20">
        <v>1.75</v>
      </c>
      <c r="C75" s="20">
        <v>0.43333333333333302</v>
      </c>
      <c r="D75" s="24">
        <v>10.51</v>
      </c>
      <c r="E75" s="23">
        <v>1.2653724031570399</v>
      </c>
      <c r="F75" s="28">
        <v>2515.6407428422799</v>
      </c>
      <c r="G75" s="29">
        <v>7481.1588698359601</v>
      </c>
      <c r="H75" s="29">
        <v>1783.1735536916899</v>
      </c>
    </row>
    <row r="76" spans="1:8" x14ac:dyDescent="0.25">
      <c r="A76" s="20">
        <v>628.47</v>
      </c>
      <c r="B76" s="20">
        <v>1.81153846153846</v>
      </c>
      <c r="C76" s="20">
        <v>0.233333333333333</v>
      </c>
      <c r="D76" s="24">
        <v>11.1</v>
      </c>
      <c r="E76" s="23">
        <v>1.29265928815507</v>
      </c>
      <c r="F76" s="28">
        <v>2462.3259084400802</v>
      </c>
      <c r="G76" s="29">
        <v>7395.6300486900491</v>
      </c>
      <c r="H76" s="29">
        <v>2054.2586856191801</v>
      </c>
    </row>
    <row r="77" spans="1:8" x14ac:dyDescent="0.25">
      <c r="A77" s="20">
        <v>593.16999999999996</v>
      </c>
      <c r="B77" s="20">
        <v>2.1352459016393399</v>
      </c>
      <c r="C77" s="20">
        <v>6.6666666666666693E-2</v>
      </c>
      <c r="D77" s="24">
        <v>9.8000000000000007</v>
      </c>
      <c r="E77" s="23">
        <v>1.40320088300221</v>
      </c>
      <c r="F77" s="28">
        <v>2492.6365647317102</v>
      </c>
      <c r="G77" s="29">
        <v>8260.4545512064033</v>
      </c>
      <c r="H77" s="29">
        <v>2206.84107696303</v>
      </c>
    </row>
    <row r="78" spans="1:8" x14ac:dyDescent="0.25">
      <c r="A78" s="20">
        <v>578.27</v>
      </c>
      <c r="B78" s="20">
        <v>2.6071428571428599</v>
      </c>
      <c r="C78" s="20">
        <v>6.6666666666666693E-2</v>
      </c>
      <c r="D78" s="24">
        <v>8.83</v>
      </c>
      <c r="E78" s="23">
        <v>1.4822492364450099</v>
      </c>
      <c r="F78" s="28">
        <v>2193.5427399669902</v>
      </c>
      <c r="G78" s="29">
        <v>8231.831844630442</v>
      </c>
      <c r="H78" s="29">
        <v>2059.23318114934</v>
      </c>
    </row>
    <row r="79" spans="1:8" x14ac:dyDescent="0.25">
      <c r="A79" s="20">
        <v>581.41</v>
      </c>
      <c r="B79" s="20">
        <v>3.1111111111111098</v>
      </c>
      <c r="C79" s="20">
        <v>0.53333333333333299</v>
      </c>
      <c r="D79" s="24">
        <v>9.7100000000000009</v>
      </c>
      <c r="E79" s="23">
        <v>1.5373385950588201</v>
      </c>
      <c r="F79" s="28">
        <v>2563.5541587633002</v>
      </c>
      <c r="G79" s="29">
        <v>8360.967092947576</v>
      </c>
      <c r="H79" s="29">
        <v>2269.60264873598</v>
      </c>
    </row>
    <row r="80" spans="1:8" x14ac:dyDescent="0.25">
      <c r="A80" s="20">
        <v>552.92999999999995</v>
      </c>
      <c r="B80" s="20">
        <v>3.66015625</v>
      </c>
      <c r="C80" s="20">
        <v>0.63333333333333297</v>
      </c>
      <c r="D80" s="24">
        <v>9.98</v>
      </c>
      <c r="E80" s="23">
        <v>1.70398258187427</v>
      </c>
      <c r="F80" s="28">
        <v>2419.8087433034498</v>
      </c>
      <c r="G80" s="29">
        <v>8272.8753055704565</v>
      </c>
      <c r="H80" s="29">
        <v>2660.0740846805202</v>
      </c>
    </row>
    <row r="81" spans="1:8" x14ac:dyDescent="0.25">
      <c r="A81" s="20">
        <v>526.42999999999995</v>
      </c>
      <c r="B81" s="20">
        <v>4.3669354838709697</v>
      </c>
      <c r="C81" s="20">
        <v>0</v>
      </c>
      <c r="D81" s="24">
        <v>8.6999999999999993</v>
      </c>
      <c r="E81" s="23">
        <v>1.9513547431128799</v>
      </c>
      <c r="F81" s="28">
        <v>2659.9652697370798</v>
      </c>
      <c r="G81" s="29">
        <v>9087.3292902508656</v>
      </c>
      <c r="H81" s="29">
        <v>3045.0482113837902</v>
      </c>
    </row>
    <row r="82" spans="1:8" x14ac:dyDescent="0.25">
      <c r="A82" s="20">
        <v>526.37</v>
      </c>
      <c r="B82" s="20">
        <v>4.6384615384615397</v>
      </c>
      <c r="C82" s="20">
        <v>0.2</v>
      </c>
      <c r="D82" s="24">
        <v>7.96</v>
      </c>
      <c r="E82" s="23">
        <v>2.2407057969699702</v>
      </c>
      <c r="F82" s="28">
        <v>2402.1639419527201</v>
      </c>
      <c r="G82" s="29">
        <v>9195.8659728018392</v>
      </c>
      <c r="H82" s="29">
        <v>3546.3824006126101</v>
      </c>
    </row>
    <row r="83" spans="1:8" x14ac:dyDescent="0.25">
      <c r="A83" s="20">
        <v>526.82000000000005</v>
      </c>
      <c r="B83" s="20">
        <v>4.9631147540983598</v>
      </c>
      <c r="C83" s="20">
        <v>0.46666666666666701</v>
      </c>
      <c r="D83" s="24">
        <v>8.76</v>
      </c>
      <c r="E83" s="23">
        <v>3.27062354470955</v>
      </c>
      <c r="F83" s="28">
        <v>2773.7845479805501</v>
      </c>
      <c r="G83" s="29">
        <v>9363.1579224001762</v>
      </c>
      <c r="H83" s="29">
        <v>4491.9982697078904</v>
      </c>
    </row>
    <row r="84" spans="1:8" x14ac:dyDescent="0.25">
      <c r="A84" s="20">
        <v>539.27</v>
      </c>
      <c r="B84" s="20">
        <v>5.2137096774193603</v>
      </c>
      <c r="C84" s="20">
        <v>0.266666666666667</v>
      </c>
      <c r="D84" s="24">
        <v>8.42</v>
      </c>
      <c r="E84" s="23">
        <v>3.4791073210559702</v>
      </c>
      <c r="F84" s="28">
        <v>2634.0125441688001</v>
      </c>
      <c r="G84" s="29">
        <v>9107.4941170360416</v>
      </c>
      <c r="H84" s="29">
        <v>4546.8429916384302</v>
      </c>
    </row>
    <row r="85" spans="1:8" x14ac:dyDescent="0.25">
      <c r="A85" s="20">
        <v>528.69000000000005</v>
      </c>
      <c r="B85" s="20">
        <v>5.25</v>
      </c>
      <c r="C85" s="20">
        <v>-0.133333333333333</v>
      </c>
      <c r="D85" s="24">
        <v>6.67</v>
      </c>
      <c r="E85" s="23">
        <v>3.2061265838096098</v>
      </c>
      <c r="F85" s="28">
        <v>2768.2531634790398</v>
      </c>
      <c r="G85" s="29">
        <v>10167.604452688818</v>
      </c>
      <c r="H85" s="29">
        <v>4403.8531464834996</v>
      </c>
    </row>
    <row r="86" spans="1:8" x14ac:dyDescent="0.25">
      <c r="A86" s="20">
        <v>540.36</v>
      </c>
      <c r="B86" s="20">
        <v>5.03125</v>
      </c>
      <c r="C86" s="20">
        <v>0.16666666666666699</v>
      </c>
      <c r="D86" s="24">
        <v>6.39</v>
      </c>
      <c r="E86" s="23">
        <v>2.6911291541927498</v>
      </c>
      <c r="F86" s="28">
        <v>2589.4886011396302</v>
      </c>
      <c r="G86" s="29">
        <v>10393.753868732218</v>
      </c>
      <c r="H86" s="29">
        <v>4400.1242421892002</v>
      </c>
    </row>
    <row r="87" spans="1:8" x14ac:dyDescent="0.25">
      <c r="A87" s="20">
        <v>526.92999999999995</v>
      </c>
      <c r="B87" s="20">
        <v>5</v>
      </c>
      <c r="C87" s="20">
        <v>0.7</v>
      </c>
      <c r="D87" s="24">
        <v>6.82</v>
      </c>
      <c r="E87" s="23">
        <v>3.4661646859596602</v>
      </c>
      <c r="F87" s="28">
        <v>2928.7475790233998</v>
      </c>
      <c r="G87" s="29">
        <v>10422.194592033073</v>
      </c>
      <c r="H87" s="29">
        <v>4951.8592452039702</v>
      </c>
    </row>
    <row r="88" spans="1:8" x14ac:dyDescent="0.25">
      <c r="A88" s="20">
        <v>520.13</v>
      </c>
      <c r="B88" s="20">
        <v>5.38559322033898</v>
      </c>
      <c r="C88" s="20">
        <v>1.1000000000000001</v>
      </c>
      <c r="D88" s="24">
        <v>7.46</v>
      </c>
      <c r="E88" s="23">
        <v>3.4981992198131202</v>
      </c>
      <c r="F88" s="28">
        <v>2640.6709139725999</v>
      </c>
      <c r="G88" s="29">
        <v>10161.591407888018</v>
      </c>
      <c r="H88" s="29">
        <v>4683.9487406345797</v>
      </c>
    </row>
    <row r="89" spans="1:8" x14ac:dyDescent="0.25">
      <c r="A89" s="20">
        <v>502.64</v>
      </c>
      <c r="B89" s="20">
        <v>5.7903225806451601</v>
      </c>
      <c r="C89" s="20">
        <v>0.53333333333333299</v>
      </c>
      <c r="D89" s="24">
        <v>7.43</v>
      </c>
      <c r="E89" s="23">
        <v>3.2602739726027399</v>
      </c>
      <c r="F89" s="28">
        <v>2685.2544852524602</v>
      </c>
      <c r="G89" s="29">
        <v>11622.863000347132</v>
      </c>
      <c r="H89" s="29">
        <v>4583.3623783235198</v>
      </c>
    </row>
    <row r="90" spans="1:8" x14ac:dyDescent="0.25">
      <c r="A90" s="20">
        <v>464.29</v>
      </c>
      <c r="B90" s="20">
        <v>6.2222222222222197</v>
      </c>
      <c r="C90" s="20">
        <v>0.4</v>
      </c>
      <c r="D90" s="24">
        <v>7.36</v>
      </c>
      <c r="E90" s="23">
        <v>3.5362424022498402</v>
      </c>
      <c r="F90" s="28">
        <v>2416.4299395786802</v>
      </c>
      <c r="G90" s="29">
        <v>12015.29644282452</v>
      </c>
      <c r="H90" s="29">
        <v>4271.2468729184902</v>
      </c>
    </row>
    <row r="91" spans="1:8" x14ac:dyDescent="0.25">
      <c r="A91" s="20">
        <v>469.67</v>
      </c>
      <c r="B91" s="20">
        <v>6.3611111111111098</v>
      </c>
      <c r="C91" s="20">
        <v>1.0333333333333301</v>
      </c>
      <c r="D91" s="24">
        <v>8</v>
      </c>
      <c r="E91" s="23">
        <v>3.8296108137530598</v>
      </c>
      <c r="F91" s="28">
        <v>2669.6731884443302</v>
      </c>
      <c r="G91" s="29">
        <v>12060.7230704139</v>
      </c>
      <c r="H91" s="29">
        <v>3937.6273553331598</v>
      </c>
    </row>
    <row r="92" spans="1:8" x14ac:dyDescent="0.25">
      <c r="A92" s="20">
        <v>515.91999999999996</v>
      </c>
      <c r="B92" s="20">
        <v>7.5564516129032304</v>
      </c>
      <c r="C92" s="20">
        <v>1.0333333333333301</v>
      </c>
      <c r="D92" s="24">
        <v>8.11</v>
      </c>
      <c r="E92" s="23">
        <v>3.4835646678157799</v>
      </c>
      <c r="F92" s="28">
        <v>2528.7905771543501</v>
      </c>
      <c r="G92" s="29">
        <v>11784.383675652236</v>
      </c>
      <c r="H92" s="29">
        <v>2760.8586553773698</v>
      </c>
    </row>
    <row r="93" spans="1:8" x14ac:dyDescent="0.25">
      <c r="A93" s="20">
        <v>639.04999999999995</v>
      </c>
      <c r="B93" s="20">
        <v>8.25</v>
      </c>
      <c r="C93" s="20">
        <v>-0.133333333333333</v>
      </c>
      <c r="D93" s="24">
        <v>7.51</v>
      </c>
      <c r="E93" s="23">
        <v>1.77124799661314</v>
      </c>
      <c r="F93" s="28">
        <v>2845.0305269035198</v>
      </c>
      <c r="G93" s="29">
        <v>13236.886919564167</v>
      </c>
      <c r="H93" s="29">
        <v>2148.0258519643098</v>
      </c>
    </row>
    <row r="94" spans="1:8" x14ac:dyDescent="0.25">
      <c r="A94" s="20">
        <v>607.1</v>
      </c>
      <c r="B94" s="20">
        <v>5.5039682539682504</v>
      </c>
      <c r="C94" s="20">
        <v>-0.266666666666667</v>
      </c>
      <c r="D94" s="24">
        <v>8.57</v>
      </c>
      <c r="E94" s="23">
        <v>1.5551059905047</v>
      </c>
      <c r="F94" s="28">
        <v>2582.1676178499001</v>
      </c>
      <c r="G94" s="29">
        <v>12725.225069741789</v>
      </c>
      <c r="H94" s="29">
        <v>2054.71697667836</v>
      </c>
    </row>
    <row r="95" spans="1:8" x14ac:dyDescent="0.25">
      <c r="A95" s="20">
        <v>567.38</v>
      </c>
      <c r="B95" s="20">
        <v>1.4385245901639301</v>
      </c>
      <c r="C95" s="20">
        <v>-6.6666666666666693E-2</v>
      </c>
      <c r="D95" s="24">
        <v>10.23</v>
      </c>
      <c r="E95" s="23">
        <v>2.1151425806646702</v>
      </c>
      <c r="F95" s="28">
        <v>2742.7846326304898</v>
      </c>
      <c r="G95" s="29">
        <v>12653.38812301452</v>
      </c>
      <c r="H95" s="29">
        <v>2780.3054700612702</v>
      </c>
    </row>
    <row r="96" spans="1:8" x14ac:dyDescent="0.25">
      <c r="A96" s="20">
        <v>545.38</v>
      </c>
      <c r="B96" s="20">
        <v>0.52734375</v>
      </c>
      <c r="C96" s="20">
        <v>6.6666666666666693E-2</v>
      </c>
      <c r="D96" s="24">
        <v>10.6</v>
      </c>
      <c r="E96" s="23">
        <v>2.6576657897124201</v>
      </c>
      <c r="F96" s="28">
        <v>2631.6959274761898</v>
      </c>
      <c r="G96" s="29">
        <v>12190.318459495733</v>
      </c>
      <c r="H96" s="29">
        <v>3300.6008457821399</v>
      </c>
    </row>
    <row r="97" spans="1:8" x14ac:dyDescent="0.25">
      <c r="A97" s="20">
        <v>518.63</v>
      </c>
      <c r="B97" s="20">
        <v>0.5</v>
      </c>
      <c r="C97" s="20">
        <v>-0.266666666666667</v>
      </c>
      <c r="D97" s="24">
        <v>9.1300000000000008</v>
      </c>
      <c r="E97" s="23">
        <v>3.0157080649550898</v>
      </c>
      <c r="F97" s="28">
        <v>2906.6927835650699</v>
      </c>
      <c r="G97" s="29">
        <v>13412.437227110917</v>
      </c>
      <c r="H97" s="29">
        <v>4460.7949376453898</v>
      </c>
    </row>
    <row r="98" spans="1:8" x14ac:dyDescent="0.25">
      <c r="A98" s="20">
        <v>519</v>
      </c>
      <c r="B98" s="20">
        <v>0.5</v>
      </c>
      <c r="C98" s="20">
        <v>0.3</v>
      </c>
      <c r="D98" s="24">
        <v>9.23</v>
      </c>
      <c r="E98" s="23">
        <v>3.28060419123651</v>
      </c>
      <c r="F98" s="28">
        <v>2498.41549082345</v>
      </c>
      <c r="G98" s="29">
        <v>13367.240784534228</v>
      </c>
      <c r="H98" s="29">
        <v>3810.7509613074599</v>
      </c>
    </row>
    <row r="99" spans="1:8" x14ac:dyDescent="0.25">
      <c r="A99" s="20">
        <v>530.12</v>
      </c>
      <c r="B99" s="20">
        <v>0.58064516129032295</v>
      </c>
      <c r="C99" s="20">
        <v>0.3</v>
      </c>
      <c r="D99" s="24">
        <v>8.86</v>
      </c>
      <c r="E99" s="23">
        <v>3.1875850494420801</v>
      </c>
      <c r="F99" s="28">
        <v>3113.5188204404199</v>
      </c>
      <c r="G99" s="29">
        <v>14054.101068117932</v>
      </c>
      <c r="H99" s="29">
        <v>3964.8222113331199</v>
      </c>
    </row>
    <row r="100" spans="1:8" x14ac:dyDescent="0.25">
      <c r="A100" s="20">
        <v>511.9</v>
      </c>
      <c r="B100" s="20">
        <v>1.7380952380952399</v>
      </c>
      <c r="C100" s="20">
        <v>0.3</v>
      </c>
      <c r="D100" s="24">
        <v>8.36</v>
      </c>
      <c r="E100" s="23">
        <v>3.2853276482506302</v>
      </c>
      <c r="F100" s="28">
        <v>3104.52128865332</v>
      </c>
      <c r="G100" s="29">
        <v>14264.910395355451</v>
      </c>
      <c r="H100" s="29">
        <v>4585.0493444759304</v>
      </c>
    </row>
    <row r="101" spans="1:8" x14ac:dyDescent="0.25">
      <c r="A101" s="20">
        <v>480.32</v>
      </c>
      <c r="B101" s="20">
        <v>2.87903225806452</v>
      </c>
      <c r="C101" s="20">
        <v>0.1</v>
      </c>
      <c r="D101" s="24">
        <v>7.42</v>
      </c>
      <c r="E101" s="23">
        <v>3.91749826121141</v>
      </c>
      <c r="F101" s="28">
        <v>3295.8336984371399</v>
      </c>
      <c r="G101" s="29">
        <v>15697.02486056268</v>
      </c>
      <c r="H101" s="29">
        <v>5381.2184204365403</v>
      </c>
    </row>
    <row r="102" spans="1:8" x14ac:dyDescent="0.25">
      <c r="A102" s="20">
        <v>481.63</v>
      </c>
      <c r="B102" s="20">
        <v>3.4453125</v>
      </c>
      <c r="C102" s="20">
        <v>0.43333333333333302</v>
      </c>
      <c r="D102" s="24">
        <v>7.48</v>
      </c>
      <c r="E102" s="23">
        <v>4.3778085215760996</v>
      </c>
      <c r="F102" s="28">
        <v>3120.4213602610598</v>
      </c>
      <c r="G102" s="29">
        <v>15328.296243482198</v>
      </c>
      <c r="H102" s="29">
        <v>4830.1012250624499</v>
      </c>
    </row>
    <row r="103" spans="1:8" x14ac:dyDescent="0.25">
      <c r="A103" s="20">
        <v>469.43</v>
      </c>
      <c r="B103" s="20">
        <v>4.75</v>
      </c>
      <c r="C103" s="20">
        <v>0.3</v>
      </c>
      <c r="D103" s="24">
        <v>7.24</v>
      </c>
      <c r="E103" s="23">
        <v>4.1512791436088197</v>
      </c>
      <c r="F103" s="28">
        <v>3433.6655587762102</v>
      </c>
      <c r="G103" s="29">
        <v>15798.481224089932</v>
      </c>
      <c r="H103" s="29">
        <v>4452.6346944541601</v>
      </c>
    </row>
    <row r="104" spans="1:8" x14ac:dyDescent="0.25">
      <c r="A104" s="20">
        <v>471.07</v>
      </c>
      <c r="B104" s="20">
        <v>5.25</v>
      </c>
      <c r="C104" s="20">
        <v>0.266666666666667</v>
      </c>
      <c r="D104" s="24">
        <v>7.56</v>
      </c>
      <c r="E104" s="23">
        <v>4.0786507000513996</v>
      </c>
      <c r="F104" s="28">
        <v>3383.2098763335598</v>
      </c>
      <c r="G104" s="29">
        <v>15555.99550118492</v>
      </c>
      <c r="H104" s="29">
        <v>3869.55451512949</v>
      </c>
    </row>
    <row r="105" spans="1:8" x14ac:dyDescent="0.25">
      <c r="A105" s="20">
        <v>512.47</v>
      </c>
      <c r="B105" s="20">
        <v>5.25</v>
      </c>
      <c r="C105" s="20">
        <v>0.46666666666666701</v>
      </c>
      <c r="D105" s="24">
        <v>7.19</v>
      </c>
      <c r="E105" s="23">
        <v>3.3969608999365</v>
      </c>
      <c r="F105" s="28">
        <v>3497.4413411591499</v>
      </c>
      <c r="G105" s="29">
        <v>17059.704916691288</v>
      </c>
      <c r="H105" s="29">
        <v>4961.5951042470497</v>
      </c>
    </row>
    <row r="106" spans="1:8" x14ac:dyDescent="0.25">
      <c r="A106" s="20">
        <v>489.53</v>
      </c>
      <c r="B106" s="20">
        <v>5.0346153846153801</v>
      </c>
      <c r="C106" s="20">
        <v>0.233333333333333</v>
      </c>
      <c r="D106" s="24">
        <v>6.73</v>
      </c>
      <c r="E106" s="23">
        <v>3.7683616075478499</v>
      </c>
      <c r="F106" s="28">
        <v>3298.5366484041301</v>
      </c>
      <c r="G106" s="29">
        <v>17020.724353698966</v>
      </c>
      <c r="H106" s="29">
        <v>4203.9445239857196</v>
      </c>
    </row>
    <row r="107" spans="1:8" x14ac:dyDescent="0.25">
      <c r="A107" s="20">
        <v>496.4</v>
      </c>
      <c r="B107" s="20">
        <v>5</v>
      </c>
      <c r="C107" s="20">
        <v>-6.6666666666666693E-2</v>
      </c>
      <c r="D107" s="24">
        <v>6.83</v>
      </c>
      <c r="E107" s="23">
        <v>3.5682466963016699</v>
      </c>
      <c r="F107" s="28">
        <v>3648.3042306265202</v>
      </c>
      <c r="G107" s="29">
        <v>17440.088801693928</v>
      </c>
      <c r="H107" s="29">
        <v>3915.44028600818</v>
      </c>
    </row>
    <row r="108" spans="1:8" x14ac:dyDescent="0.25">
      <c r="A108" s="20">
        <v>482.97</v>
      </c>
      <c r="B108" s="20">
        <v>5</v>
      </c>
      <c r="C108" s="20">
        <v>0.33333333333333298</v>
      </c>
      <c r="D108" s="24">
        <v>6.59</v>
      </c>
      <c r="E108" s="23">
        <v>3.5002903020956202</v>
      </c>
      <c r="F108" s="28">
        <v>3335.2078588274699</v>
      </c>
      <c r="G108" s="29">
        <v>17078.309193181183</v>
      </c>
      <c r="H108" s="29">
        <v>3763.0816547941099</v>
      </c>
    </row>
    <row r="109" spans="1:8" x14ac:dyDescent="0.25">
      <c r="A109" s="20">
        <v>477.62</v>
      </c>
      <c r="B109" s="20">
        <v>5</v>
      </c>
      <c r="C109" s="20">
        <v>3.3333333333333298E-2</v>
      </c>
      <c r="D109" s="24">
        <v>6.43</v>
      </c>
      <c r="E109" s="23">
        <v>3.58739302670174</v>
      </c>
      <c r="F109" s="28">
        <v>3759.3650938482701</v>
      </c>
      <c r="G109" s="29">
        <v>18693.980429963933</v>
      </c>
      <c r="H109" s="29">
        <v>4368.5646695619398</v>
      </c>
    </row>
    <row r="110" spans="1:8" x14ac:dyDescent="0.25">
      <c r="A110" s="20">
        <v>472.5</v>
      </c>
      <c r="B110" s="20">
        <v>5</v>
      </c>
      <c r="C110" s="20">
        <v>0.233333333333333</v>
      </c>
      <c r="D110" s="24">
        <v>6.3</v>
      </c>
      <c r="E110" s="23">
        <v>3.5959130908101198</v>
      </c>
      <c r="F110" s="28">
        <v>3634.6841646029002</v>
      </c>
      <c r="G110" s="29">
        <v>18126.189491968529</v>
      </c>
      <c r="H110" s="29">
        <v>3556.1518902943999</v>
      </c>
    </row>
    <row r="111" spans="1:8" x14ac:dyDescent="0.25">
      <c r="A111" s="20">
        <v>484.38</v>
      </c>
      <c r="B111" s="20">
        <v>5</v>
      </c>
      <c r="C111" s="20">
        <v>3.3333333333333298E-2</v>
      </c>
      <c r="D111" s="24">
        <v>6.45</v>
      </c>
      <c r="E111" s="23">
        <v>3.241189633796</v>
      </c>
      <c r="F111" s="28">
        <v>3942.4506847388002</v>
      </c>
      <c r="G111" s="29">
        <v>18988.64953287688</v>
      </c>
      <c r="H111" s="29">
        <v>3496.4992591228001</v>
      </c>
    </row>
    <row r="112" spans="1:8" x14ac:dyDescent="0.25">
      <c r="A112" s="20">
        <v>507.47</v>
      </c>
      <c r="B112" s="20">
        <v>5</v>
      </c>
      <c r="C112" s="20">
        <v>0.33333333333333298</v>
      </c>
      <c r="D112" s="24">
        <v>5.86</v>
      </c>
      <c r="E112" s="23">
        <v>3.2109634400798299</v>
      </c>
      <c r="F112" s="28">
        <v>3714.5513620471002</v>
      </c>
      <c r="G112" s="29">
        <v>18554.958026279262</v>
      </c>
      <c r="H112" s="29">
        <v>3878.3474068707001</v>
      </c>
    </row>
    <row r="113" spans="1:8" x14ac:dyDescent="0.25">
      <c r="A113" s="20">
        <v>516</v>
      </c>
      <c r="B113" s="20">
        <v>4.6895161290322598</v>
      </c>
      <c r="C113" s="20">
        <v>0.36666666666666697</v>
      </c>
      <c r="D113" s="24">
        <v>5.87</v>
      </c>
      <c r="E113" s="23">
        <v>3.2444419244609701</v>
      </c>
      <c r="F113" s="28">
        <v>4033.9948559725999</v>
      </c>
      <c r="G113" s="29">
        <v>20202.4137716683</v>
      </c>
      <c r="H113" s="29">
        <v>4212.7294782966001</v>
      </c>
    </row>
    <row r="114" spans="1:8" x14ac:dyDescent="0.25">
      <c r="A114" s="20">
        <v>551.48</v>
      </c>
      <c r="B114" s="20">
        <v>4.3373015873015897</v>
      </c>
      <c r="C114" s="20">
        <v>0.5</v>
      </c>
      <c r="D114" s="24">
        <v>6.3</v>
      </c>
      <c r="E114" s="23">
        <v>3.1925474008890502</v>
      </c>
      <c r="F114" s="28">
        <v>3994.9101212842002</v>
      </c>
      <c r="G114" s="29">
        <v>19379.40015216851</v>
      </c>
      <c r="H114" s="29">
        <v>3843.4854293221001</v>
      </c>
    </row>
    <row r="115" spans="1:8" x14ac:dyDescent="0.25">
      <c r="A115" s="20">
        <v>554.35</v>
      </c>
      <c r="B115" s="20">
        <v>4</v>
      </c>
      <c r="C115" s="20">
        <v>0.33333333333333298</v>
      </c>
      <c r="D115" s="24">
        <v>6.33</v>
      </c>
      <c r="E115" s="23">
        <v>3.0785327648250602</v>
      </c>
      <c r="F115" s="28">
        <v>4192.6607014484998</v>
      </c>
      <c r="G115" s="29">
        <v>20126.723980700983</v>
      </c>
      <c r="H115" s="29">
        <v>4104.5082376624996</v>
      </c>
    </row>
    <row r="116" spans="1:8" x14ac:dyDescent="0.25">
      <c r="A116" s="20">
        <v>576.30999999999995</v>
      </c>
      <c r="B116" s="20">
        <v>3.62903225806452</v>
      </c>
      <c r="C116" s="20">
        <v>0.43333333333333302</v>
      </c>
      <c r="D116" s="24">
        <v>6.73</v>
      </c>
      <c r="E116" s="23">
        <v>3.17174392935982</v>
      </c>
      <c r="F116" s="28">
        <v>4079.6811199295998</v>
      </c>
      <c r="G116" s="29">
        <v>19794.94458416081</v>
      </c>
      <c r="H116" s="29">
        <v>4092.5276334301002</v>
      </c>
    </row>
    <row r="117" spans="1:8" x14ac:dyDescent="0.25">
      <c r="A117" s="20">
        <v>598.17999999999995</v>
      </c>
      <c r="B117" s="20">
        <v>3.04838709677419</v>
      </c>
      <c r="C117" s="20">
        <v>0.2</v>
      </c>
      <c r="D117" s="24">
        <v>6.33</v>
      </c>
      <c r="E117" s="23">
        <v>3.0033082342979802</v>
      </c>
      <c r="F117" s="28">
        <v>4552.5588565182998</v>
      </c>
      <c r="G117" s="29">
        <v>21785.344733837901</v>
      </c>
      <c r="H117" s="29">
        <v>4171.5444950975998</v>
      </c>
    </row>
    <row r="118" spans="1:8" x14ac:dyDescent="0.25">
      <c r="A118" s="20">
        <v>624.41999999999996</v>
      </c>
      <c r="B118" s="20">
        <v>3</v>
      </c>
      <c r="C118" s="20">
        <v>0.36666666666666697</v>
      </c>
      <c r="D118" s="24">
        <v>6.22</v>
      </c>
      <c r="E118" s="23">
        <v>2.6374761861562201</v>
      </c>
      <c r="F118" s="28">
        <v>4572.137962498</v>
      </c>
      <c r="G118" s="29">
        <v>21319.470101999199</v>
      </c>
      <c r="H118" s="29">
        <v>3682.4485436758</v>
      </c>
    </row>
    <row r="119" spans="1:8" x14ac:dyDescent="0.25">
      <c r="A119" s="20">
        <v>617.76</v>
      </c>
      <c r="B119" s="20">
        <v>3</v>
      </c>
      <c r="C119" s="20">
        <v>0.43333333333333302</v>
      </c>
      <c r="D119" s="24">
        <v>6.59</v>
      </c>
      <c r="E119" s="23">
        <v>2.7461822250446</v>
      </c>
      <c r="F119" s="28">
        <v>4725.9988369345001</v>
      </c>
      <c r="G119" s="29">
        <v>22226.973601980702</v>
      </c>
      <c r="H119" s="29">
        <v>3619.7305995233</v>
      </c>
    </row>
    <row r="120" spans="1:8" x14ac:dyDescent="0.25">
      <c r="A120" s="20">
        <v>676.25</v>
      </c>
      <c r="B120" s="20">
        <v>3</v>
      </c>
      <c r="C120" s="20">
        <v>0.53333333333333299</v>
      </c>
      <c r="D120" s="24">
        <v>6.6</v>
      </c>
      <c r="E120" s="23">
        <v>2.38197859022045</v>
      </c>
      <c r="F120" s="28">
        <v>4558.0666382850004</v>
      </c>
      <c r="G120" s="29">
        <v>21972.906716143498</v>
      </c>
      <c r="H120" s="29">
        <v>3100.1047012229001</v>
      </c>
    </row>
    <row r="121" spans="1:8" x14ac:dyDescent="0.25">
      <c r="A121" s="20">
        <v>697.75</v>
      </c>
      <c r="B121" s="20">
        <v>3.2419354838709702</v>
      </c>
      <c r="C121" s="20">
        <v>0.133333333333333</v>
      </c>
      <c r="D121" s="24">
        <v>6.16</v>
      </c>
      <c r="E121" s="23">
        <v>2.2165547794006502</v>
      </c>
      <c r="F121" s="28">
        <v>4749.6181774038996</v>
      </c>
      <c r="G121" s="29">
        <v>24071.452321864599</v>
      </c>
      <c r="H121" s="29">
        <v>3283.4589519020001</v>
      </c>
    </row>
    <row r="122" spans="1:8" x14ac:dyDescent="0.25">
      <c r="A122" s="20">
        <v>702.07</v>
      </c>
      <c r="B122" s="20">
        <v>3.5</v>
      </c>
      <c r="C122" s="20">
        <v>0.4</v>
      </c>
      <c r="D122" s="24">
        <v>6.15</v>
      </c>
      <c r="E122" s="23">
        <v>2.1176600441501101</v>
      </c>
      <c r="F122" s="28">
        <v>4745.7964050425999</v>
      </c>
      <c r="G122" s="29">
        <v>23355.0620127808</v>
      </c>
      <c r="H122" s="29">
        <v>3168.3631590509999</v>
      </c>
    </row>
    <row r="123" spans="1:8" x14ac:dyDescent="0.25">
      <c r="A123" s="20">
        <v>677.69</v>
      </c>
      <c r="B123" s="20">
        <v>3.5</v>
      </c>
      <c r="C123" s="20">
        <v>0.3</v>
      </c>
      <c r="D123" s="24">
        <v>6.88</v>
      </c>
      <c r="E123" s="23">
        <v>2.1455305573195398</v>
      </c>
      <c r="F123" s="28">
        <v>4723.0842880710998</v>
      </c>
      <c r="G123" s="29">
        <v>23948.7371351361</v>
      </c>
      <c r="H123" s="29">
        <v>3103.3118482631999</v>
      </c>
    </row>
    <row r="124" spans="1:8" x14ac:dyDescent="0.25">
      <c r="A124" s="20">
        <v>661.65</v>
      </c>
      <c r="B124" s="20">
        <v>3.5</v>
      </c>
      <c r="C124" s="20">
        <v>0.133333333333333</v>
      </c>
      <c r="D124" s="24">
        <v>7.12</v>
      </c>
      <c r="E124" s="23">
        <v>2.1653466993256498</v>
      </c>
      <c r="F124" s="28">
        <v>4442.8844946810996</v>
      </c>
      <c r="G124" s="29">
        <v>23685.920872955798</v>
      </c>
      <c r="H124" s="29">
        <v>3328.4204134756001</v>
      </c>
    </row>
    <row r="125" spans="1:8" x14ac:dyDescent="0.25">
      <c r="A125" s="20">
        <v>665.8</v>
      </c>
      <c r="B125" s="20">
        <v>3.5</v>
      </c>
      <c r="C125" s="20">
        <v>3.3333333333333298E-2</v>
      </c>
      <c r="D125" s="24">
        <v>6.43</v>
      </c>
      <c r="E125" s="23">
        <v>2.39524025522392</v>
      </c>
      <c r="F125" s="28">
        <v>4696.2496147162001</v>
      </c>
      <c r="G125" s="29">
        <v>25346.701964129003</v>
      </c>
      <c r="H125" s="29">
        <v>4052.2277850423002</v>
      </c>
    </row>
    <row r="126" spans="1:8" x14ac:dyDescent="0.25">
      <c r="A126" s="20">
        <v>655.58</v>
      </c>
      <c r="B126" s="20">
        <v>3.2578125</v>
      </c>
      <c r="C126" s="20">
        <v>0.36666666666666697</v>
      </c>
      <c r="D126" s="24">
        <v>6.73</v>
      </c>
      <c r="E126" s="23">
        <v>2.6460582418579301</v>
      </c>
      <c r="F126" s="28">
        <v>4628.9681136468998</v>
      </c>
      <c r="G126" s="29">
        <v>24185.849724163498</v>
      </c>
      <c r="H126" s="29">
        <v>3350.1889306052999</v>
      </c>
    </row>
    <row r="127" spans="1:8" x14ac:dyDescent="0.25">
      <c r="A127" s="20">
        <v>664.68</v>
      </c>
      <c r="B127" s="20">
        <v>2.6639344262295102</v>
      </c>
      <c r="C127" s="20">
        <v>-3.3333333333333298E-2</v>
      </c>
      <c r="D127" s="24">
        <v>7.24</v>
      </c>
      <c r="E127" s="23">
        <v>2.5686670295442799</v>
      </c>
      <c r="F127" s="28">
        <v>4739.5388309163</v>
      </c>
      <c r="G127" s="29">
        <v>24974.287130653298</v>
      </c>
      <c r="H127" s="29">
        <v>4131.4407605918996</v>
      </c>
    </row>
    <row r="128" spans="1:8" x14ac:dyDescent="0.25">
      <c r="A128" s="20">
        <v>643.23</v>
      </c>
      <c r="B128" s="20">
        <v>2.5</v>
      </c>
      <c r="C128" s="20">
        <v>6.6666666666666693E-2</v>
      </c>
      <c r="D128" s="24">
        <v>7.04</v>
      </c>
      <c r="E128" s="23">
        <v>2.87882457891076</v>
      </c>
      <c r="F128" s="28">
        <v>4578.0602952585004</v>
      </c>
      <c r="G128" s="29">
        <v>24884.5931901527</v>
      </c>
      <c r="H128" s="29">
        <v>4668.8675405393997</v>
      </c>
    </row>
    <row r="129" spans="1:8" x14ac:dyDescent="0.25">
      <c r="A129" s="20">
        <v>633.36</v>
      </c>
      <c r="B129" s="20">
        <v>2.5</v>
      </c>
      <c r="C129" s="20">
        <v>0.266666666666667</v>
      </c>
      <c r="D129" s="24">
        <v>6.73</v>
      </c>
      <c r="E129" s="23">
        <v>3.08810668602014</v>
      </c>
      <c r="F129" s="28">
        <v>4740.7633081073</v>
      </c>
      <c r="G129" s="29">
        <v>26691.672603788698</v>
      </c>
      <c r="H129" s="29">
        <v>5230.2673502953003</v>
      </c>
    </row>
    <row r="130" spans="1:8" x14ac:dyDescent="0.25">
      <c r="A130" s="20">
        <v>602.08000000000004</v>
      </c>
      <c r="B130" s="20">
        <v>2.5</v>
      </c>
      <c r="C130" s="20">
        <v>0.233333333333333</v>
      </c>
      <c r="D130" s="24">
        <v>7.07</v>
      </c>
      <c r="E130" s="23">
        <v>3.1567117239710898</v>
      </c>
      <c r="F130" s="28">
        <v>4889.8113572337998</v>
      </c>
      <c r="G130" s="29">
        <v>26164.165981189199</v>
      </c>
      <c r="H130" s="29">
        <v>4406.6589655063999</v>
      </c>
    </row>
    <row r="131" spans="1:8" x14ac:dyDescent="0.25">
      <c r="A131" s="20">
        <v>620.94000000000005</v>
      </c>
      <c r="B131" s="20">
        <v>2.5</v>
      </c>
      <c r="C131" s="20">
        <v>0.233333333333333</v>
      </c>
      <c r="D131" s="24">
        <v>7.3</v>
      </c>
      <c r="E131" s="23">
        <v>3.1169826725936698</v>
      </c>
      <c r="F131" s="28">
        <v>5281.4592254549998</v>
      </c>
      <c r="G131" s="29">
        <v>27043.484059316703</v>
      </c>
      <c r="H131" s="29">
        <v>4277.0125901423999</v>
      </c>
    </row>
    <row r="132" spans="1:8" x14ac:dyDescent="0.25">
      <c r="A132" s="20">
        <v>662.05</v>
      </c>
      <c r="B132" s="20">
        <v>2.5</v>
      </c>
      <c r="C132" s="20">
        <v>0.3</v>
      </c>
      <c r="D132" s="24">
        <v>7.68</v>
      </c>
      <c r="E132" s="23">
        <v>2.7681438809761398</v>
      </c>
      <c r="F132" s="28">
        <v>4796.8329194710996</v>
      </c>
      <c r="G132" s="29">
        <v>26268.495691785902</v>
      </c>
      <c r="H132" s="29">
        <v>4422.8029133146001</v>
      </c>
    </row>
    <row r="133" spans="1:8" x14ac:dyDescent="0.25">
      <c r="A133" s="20">
        <v>678.7</v>
      </c>
      <c r="B133" s="20">
        <v>2.69758064516129</v>
      </c>
      <c r="C133" s="20">
        <v>0.1</v>
      </c>
      <c r="D133" s="24">
        <v>7.29</v>
      </c>
      <c r="E133" s="23">
        <v>2.7976503674135902</v>
      </c>
      <c r="F133" s="28">
        <v>5146.7968102680998</v>
      </c>
      <c r="G133" s="29">
        <v>28185.230560427801</v>
      </c>
      <c r="H133" s="29">
        <v>5005.4195383470997</v>
      </c>
    </row>
    <row r="134" spans="1:8" x14ac:dyDescent="0.25">
      <c r="A134" s="20">
        <v>667.34</v>
      </c>
      <c r="B134" s="20">
        <v>2.9166666666666701</v>
      </c>
      <c r="C134" s="20">
        <v>0.2</v>
      </c>
      <c r="D134" s="24">
        <v>7.13</v>
      </c>
      <c r="E134" s="23">
        <v>2.82156097855998</v>
      </c>
      <c r="F134" s="28">
        <v>5116.9175460337001</v>
      </c>
      <c r="G134" s="29">
        <v>27213.271918932198</v>
      </c>
      <c r="H134" s="29">
        <v>4061.6609110413001</v>
      </c>
    </row>
    <row r="135" spans="1:8" x14ac:dyDescent="0.25">
      <c r="A135" s="20">
        <v>683.8</v>
      </c>
      <c r="B135" s="20">
        <v>2.87903225806452</v>
      </c>
      <c r="C135" s="20">
        <v>0.3</v>
      </c>
      <c r="D135" s="24">
        <v>7.19</v>
      </c>
      <c r="E135" s="23">
        <v>2.7732680153618201</v>
      </c>
      <c r="F135" s="28">
        <v>5162.2852978584997</v>
      </c>
      <c r="G135" s="29">
        <v>28218.882958459297</v>
      </c>
      <c r="H135" s="29">
        <v>4177.6761847346997</v>
      </c>
    </row>
    <row r="136" spans="1:8" x14ac:dyDescent="0.25">
      <c r="A136" s="20">
        <v>705.13</v>
      </c>
      <c r="B136" s="20">
        <v>2.3688524590163902</v>
      </c>
      <c r="C136" s="20">
        <v>0.133333333333333</v>
      </c>
      <c r="D136" s="24">
        <v>7.49</v>
      </c>
      <c r="E136" s="23">
        <v>2.629851220176</v>
      </c>
      <c r="F136" s="28">
        <v>4720.5287433993999</v>
      </c>
      <c r="G136" s="29">
        <v>27662.195292398701</v>
      </c>
      <c r="H136" s="29">
        <v>4576.1654957104001</v>
      </c>
    </row>
    <row r="137" spans="1:8" x14ac:dyDescent="0.25">
      <c r="A137" s="20">
        <v>754.86</v>
      </c>
      <c r="B137" s="20">
        <v>1.8174603174603201</v>
      </c>
      <c r="C137" s="20">
        <v>0.33333333333333298</v>
      </c>
      <c r="D137" s="24">
        <v>7.05</v>
      </c>
      <c r="E137" s="23">
        <v>2.6709319906861402</v>
      </c>
      <c r="F137" s="28">
        <v>4912.5654147170999</v>
      </c>
      <c r="G137" s="29">
        <v>28495.388223632002</v>
      </c>
      <c r="H137" s="29">
        <v>5058.4090620241996</v>
      </c>
    </row>
    <row r="138" spans="1:8" x14ac:dyDescent="0.25">
      <c r="A138" s="20">
        <v>803</v>
      </c>
      <c r="B138" s="20">
        <v>1.62109375</v>
      </c>
      <c r="C138" s="20">
        <v>0.43333333333333302</v>
      </c>
      <c r="D138" s="24">
        <v>7.82</v>
      </c>
      <c r="E138" s="23">
        <v>2.5574299192597301</v>
      </c>
      <c r="F138" s="28">
        <v>5140.7192446749996</v>
      </c>
      <c r="G138" s="29">
        <v>28037.735130550696</v>
      </c>
      <c r="H138" s="22">
        <v>4013.7965640063539</v>
      </c>
    </row>
    <row r="139" spans="1:8" x14ac:dyDescent="0.25">
      <c r="A139" s="20">
        <v>823.01</v>
      </c>
      <c r="B139" s="20">
        <v>0.5</v>
      </c>
      <c r="C139" s="20">
        <v>-6.6666666666666693E-2</v>
      </c>
      <c r="D139" s="24">
        <v>10.82</v>
      </c>
      <c r="E139" s="23">
        <v>2.4228824578910801</v>
      </c>
      <c r="F139" s="28">
        <v>4899.8970403937001</v>
      </c>
      <c r="G139" s="29">
        <v>24966.515769946371</v>
      </c>
      <c r="H139" s="22">
        <v>3814.7468534878708</v>
      </c>
    </row>
    <row r="140" spans="1:8" x14ac:dyDescent="0.25">
      <c r="A140" s="20">
        <v>780.99</v>
      </c>
      <c r="B140" s="20">
        <v>0.5</v>
      </c>
      <c r="C140" s="20">
        <v>0.266666666666667</v>
      </c>
      <c r="D140" s="24">
        <v>12.79</v>
      </c>
      <c r="E140" s="23">
        <v>2.9578865402643002</v>
      </c>
      <c r="F140" s="28">
        <v>4773.9030623466997</v>
      </c>
      <c r="G140" s="29">
        <v>26234.208281189902</v>
      </c>
      <c r="H140" s="22">
        <v>4661.6172641379153</v>
      </c>
    </row>
    <row r="141" spans="1:8" x14ac:dyDescent="0.25">
      <c r="A141" s="20">
        <v>762.4</v>
      </c>
      <c r="B141" s="20">
        <v>0.5</v>
      </c>
      <c r="C141" s="20">
        <v>0.3</v>
      </c>
      <c r="D141" s="24">
        <v>10.87</v>
      </c>
      <c r="E141" s="23">
        <v>3.2540203816263</v>
      </c>
      <c r="F141" s="28">
        <v>5095.0981554748996</v>
      </c>
      <c r="G141" s="29">
        <v>30207.094244189298</v>
      </c>
      <c r="H141" s="2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3.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2021-08-12T04:02:41Z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