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2E5BA538-0922-44BF-9E7E-F74ABB5A8780}" xr6:coauthVersionLast="47" xr6:coauthVersionMax="47" xr10:uidLastSave="{00000000-0000-0000-0000-000000000000}"/>
  <bookViews>
    <workbookView xWindow="1515" yWindow="1170" windowWidth="14400" windowHeight="8685" xr2:uid="{00000000-000D-0000-FFFF-FFFF00000000}"/>
  </bookViews>
  <sheets>
    <sheet name="DATOS_NOMBRESLARGOS" sheetId="1" r:id="rId1"/>
    <sheet name="DATOS" sheetId="2" r:id="rId2"/>
    <sheet name="DATOS.TS" sheetId="3" r:id="rId3"/>
    <sheet name="Estadistica Descriptiva" sheetId="4" r:id="rId4"/>
    <sheet name="Datossindummys" sheetId="5" r:id="rId5"/>
  </sheets>
  <calcPr calcId="191029"/>
</workbook>
</file>

<file path=xl/calcChain.xml><?xml version="1.0" encoding="utf-8"?>
<calcChain xmlns="http://schemas.openxmlformats.org/spreadsheetml/2006/main">
  <c r="R66" i="2" l="1"/>
  <c r="A5" i="5"/>
  <c r="A4" i="5"/>
  <c r="A3" i="5"/>
  <c r="A2" i="5"/>
  <c r="G6" i="4"/>
  <c r="G10" i="4"/>
  <c r="G12" i="4"/>
  <c r="G14" i="4"/>
  <c r="G4" i="4"/>
  <c r="F5" i="4"/>
  <c r="F6" i="4"/>
  <c r="F7" i="4"/>
  <c r="F8" i="4"/>
  <c r="G8" i="4" s="1"/>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<sst xmlns="http://schemas.openxmlformats.org/spreadsheetml/2006/main" count="72" uniqueCount="34">
  <si>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</si>
  <si>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</si>
  <si>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</si>
  <si>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</si>
  <si>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</si>
  <si>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</si>
  <si>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</si>
  <si>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</si>
  <si>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</si>
  <si>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</si>
  <si>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</si>
  <si>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tasa_IPC</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</si>
  <si>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</si>
  <si>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</si>
  <si>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</si>
  <si>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</si>
  <si>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</si>
  <si>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</si>
  <si>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</si>
  <si>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</si>
  <si>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</si>
  <si>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</si>
  <si>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</si>
  <si>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</si>
  <si>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</si>
  <si>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</si>
  <si>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</si>
  <si>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</si>
  <si>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</si>
  <si>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</si>
  <si>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</si>
  <si>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</si>
  <si>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tasa_IPC_acum</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</si>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</sst>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2"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7" fillId="4" borderId="1" xfId="0" applyNumberFormat="1" applyFont="1" applyFill="1" applyBorder="1" applyAlignment="1">
      <alignment horizontal="right" vertical="center"/>
    </xf>
    <xf numFmtId="3" fontId="10" fillId="0" borderId="1" xfId="0" applyNumberFormat="1" applyFont="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8" xfId="0" applyFont="1" applyFill="1" applyBorder="1" applyAlignment="1"/>
    <xf numFmtId="0" fontId="11" fillId="0" borderId="8" xfId="0" applyFont="1" applyBorder="1" applyAlignment="1"/>
    <xf numFmtId="0" fontId="11" fillId="0" borderId="10" xfId="0" applyFont="1" applyBorder="1" applyAlignment="1"/>
    <xf numFmtId="0" fontId="11" fillId="0" borderId="11" xfId="0" applyFont="1" applyBorder="1" applyAlignment="1"/>
    <xf numFmtId="0" fontId="11" fillId="7" borderId="4" xfId="0" applyFont="1" applyFill="1" applyBorder="1" applyAlignment="1">
      <alignment horizontal="center"/>
    </xf>
    <xf numFmtId="0" fontId="11"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11" fillId="0" borderId="0" xfId="0" applyFont="1" applyAlignment="1"/>
    <xf numFmtId="0" fontId="11" fillId="6" borderId="5" xfId="0" applyFont="1" applyFill="1" applyBorder="1" applyAlignment="1">
      <alignment horizontal="center"/>
    </xf>
    <xf numFmtId="0" fontId="11" fillId="6" borderId="6" xfId="0" applyFont="1" applyFill="1" applyBorder="1" applyAlignment="1">
      <alignment horizontal="center"/>
    </xf>
    <xf numFmtId="0" fontId="11" fillId="6" borderId="7" xfId="0" applyFont="1" applyFill="1" applyBorder="1" applyAlignment="1">
      <alignment horizontal="center"/>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8.0333497096185424E-2"/>
          <c:y val="0.11903139635252698"/>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tasa_IPC_acum</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510931</xdr:colOff>
      <xdr:row>27</xdr:row>
      <xdr:rowOff>83342</xdr:rowOff>
    </xdr:from>
    <xdr:to>
      <xdr:col>19</xdr:col>
      <xdr:colOff>357186</xdr:colOff>
      <xdr:row>44</xdr:row>
      <xdr:rowOff>23810</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abSelected="1" zoomScaleNormal="100" workbookViewId="0">
      <selection activeCell="D1" sqref="D1"/>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15</v>
      </c>
      <c r="F1" s="4" t="s">
        <v>14</v>
      </c>
      <c r="G1" s="5" t="s">
        <v>4</v>
      </c>
      <c r="H1" s="4" t="s">
        <v>31</v>
      </c>
      <c r="I1" s="1" t="s">
        <v>5</v>
      </c>
      <c r="J1" s="1" t="s">
        <v>17</v>
      </c>
      <c r="K1" s="1" t="s">
        <v>18</v>
      </c>
    </row>
    <row r="2" spans="1:11" x14ac:dyDescent="0.25">
      <c r="A2" s="6">
        <v>31048</v>
      </c>
      <c r="B2" s="7">
        <f>AVERAGE(81.1,80.4,86.2)</f>
        <v>82.566666666666663</v>
      </c>
      <c r="C2" s="8">
        <v>406.51969480000002</v>
      </c>
      <c r="D2" s="9">
        <f>1+ TREND(D3:$D$21, N19:$N$37, N18, 0)</f>
        <v>1.3341967319121519</v>
      </c>
      <c r="E2" s="12">
        <v>28.92</v>
      </c>
      <c r="F2" s="12">
        <v>39.64</v>
      </c>
      <c r="G2" s="11">
        <v>2.6333333333333302</v>
      </c>
      <c r="H2" s="12">
        <v>28.77</v>
      </c>
      <c r="I2" s="12">
        <v>0.625</v>
      </c>
      <c r="J2" s="19">
        <v>1</v>
      </c>
      <c r="K2" s="21">
        <v>1</v>
      </c>
    </row>
    <row r="3" spans="1:11" x14ac:dyDescent="0.25">
      <c r="A3" s="6">
        <v>31138</v>
      </c>
      <c r="B3" s="7">
        <f>AVERAGE(87.1,86.7,85.3)</f>
        <v>86.366666666666674</v>
      </c>
      <c r="C3" s="8">
        <v>455.97590480000002</v>
      </c>
      <c r="D3" s="9">
        <f>1 + TREND(D4:$D$21, N20:$N$37, N19, 0)</f>
        <v>1.6669992498124533</v>
      </c>
      <c r="E3" s="12">
        <v>35.96</v>
      </c>
      <c r="F3" s="12">
        <v>41.96</v>
      </c>
      <c r="G3" s="8">
        <v>2.6666666666666701</v>
      </c>
      <c r="H3" s="12">
        <v>32.67</v>
      </c>
      <c r="I3" s="12">
        <v>0.67600000000000005</v>
      </c>
      <c r="J3" s="17">
        <v>1</v>
      </c>
      <c r="K3" s="21">
        <v>1</v>
      </c>
    </row>
    <row r="4" spans="1:11" x14ac:dyDescent="0.25">
      <c r="A4" s="6">
        <v>31229</v>
      </c>
      <c r="B4" s="7">
        <f>AVERAGE(93.8,97,96.1,97.9)</f>
        <v>96.199999999999989</v>
      </c>
      <c r="C4" s="8">
        <v>525.48840919999998</v>
      </c>
      <c r="D4" s="9">
        <f>TREND(D5:$D$21, N21:$N$37, N20, 0)</f>
        <v>1.00049887471868</v>
      </c>
      <c r="E4" s="12">
        <v>25.4</v>
      </c>
      <c r="F4" s="12">
        <v>31.04</v>
      </c>
      <c r="G4" s="8">
        <v>1.13333333333333</v>
      </c>
      <c r="H4" s="12">
        <v>35.5</v>
      </c>
      <c r="I4" s="12">
        <v>0.64333333333333298</v>
      </c>
      <c r="J4" s="17">
        <v>1</v>
      </c>
      <c r="K4" s="21">
        <v>1</v>
      </c>
    </row>
    <row r="5" spans="1:11" x14ac:dyDescent="0.25">
      <c r="A5" s="6">
        <v>31321</v>
      </c>
      <c r="B5" s="7">
        <f>AVERAGE(99.4,99.6,90.9)</f>
        <v>96.633333333333326</v>
      </c>
      <c r="C5" s="8">
        <v>542.35467389999997</v>
      </c>
      <c r="D5" s="9">
        <f>TREND(D6:$D$21, N22:$N$37, N21, 0)</f>
        <v>1.3339984996249059</v>
      </c>
      <c r="E5" s="12">
        <v>21.4</v>
      </c>
      <c r="F5" s="12">
        <v>26.24</v>
      </c>
      <c r="G5" s="8">
        <v>1.4666666666666699</v>
      </c>
      <c r="H5" s="12">
        <v>26.3</v>
      </c>
      <c r="I5" s="12">
        <v>0.62666666666666704</v>
      </c>
      <c r="J5" s="17">
        <v>1</v>
      </c>
      <c r="K5" s="21">
        <v>1</v>
      </c>
    </row>
    <row r="6" spans="1:11" x14ac:dyDescent="0.25">
      <c r="A6" s="6">
        <v>31413</v>
      </c>
      <c r="B6" s="8">
        <v>99.905171929999995</v>
      </c>
      <c r="C6" s="8">
        <v>560.75918179999996</v>
      </c>
      <c r="D6" s="9">
        <f>TREND(D7:$D$21, N23:$N$37, N22, 0)</f>
        <v>1.6674981245311324</v>
      </c>
      <c r="E6" s="12">
        <v>20.239999999999998</v>
      </c>
      <c r="F6" s="12">
        <v>27.6</v>
      </c>
      <c r="G6" s="8">
        <v>1.7</v>
      </c>
      <c r="H6" s="12">
        <v>24.43</v>
      </c>
      <c r="I6" s="12">
        <v>0.64500000000000002</v>
      </c>
      <c r="J6" s="17">
        <v>1</v>
      </c>
      <c r="K6" s="17">
        <v>0</v>
      </c>
    </row>
    <row r="7" spans="1:11" x14ac:dyDescent="0.25">
      <c r="A7" s="6">
        <v>31503</v>
      </c>
      <c r="B7" s="8">
        <v>98.161851126666704</v>
      </c>
      <c r="C7" s="8">
        <v>565.90945880000004</v>
      </c>
      <c r="D7" s="9">
        <f>TREND(D8:$D$21, N24:$N$37, N23, 0)</f>
        <v>2.0009977494373596</v>
      </c>
      <c r="E7" s="12">
        <v>16.48</v>
      </c>
      <c r="F7" s="12">
        <v>22.68</v>
      </c>
      <c r="G7" s="8">
        <v>1.13333333333333</v>
      </c>
      <c r="H7" s="12">
        <v>19.899999999999999</v>
      </c>
      <c r="I7" s="12">
        <v>0.64433333333333298</v>
      </c>
      <c r="J7" s="17">
        <v>1</v>
      </c>
      <c r="K7" s="17">
        <v>0</v>
      </c>
    </row>
    <row r="8" spans="1:11" x14ac:dyDescent="0.25">
      <c r="A8" s="6">
        <v>31594</v>
      </c>
      <c r="B8" s="8">
        <v>101.01772131</v>
      </c>
      <c r="C8" s="8">
        <v>583.14349770000001</v>
      </c>
      <c r="D8" s="9">
        <f>TREND(D9:$D$21, N25:$N$37, N24, 0)</f>
        <v>2.3344973743435853</v>
      </c>
      <c r="E8" s="12">
        <v>14</v>
      </c>
      <c r="F8" s="12">
        <v>20</v>
      </c>
      <c r="G8" s="8">
        <v>1.0333333333333301</v>
      </c>
      <c r="H8" s="12">
        <v>17.13</v>
      </c>
      <c r="I8" s="12">
        <v>0.60333333333333306</v>
      </c>
      <c r="J8" s="17">
        <v>1</v>
      </c>
      <c r="K8" s="17">
        <v>0</v>
      </c>
    </row>
    <row r="9" spans="1:11" x14ac:dyDescent="0.25">
      <c r="A9" s="6">
        <v>31686</v>
      </c>
      <c r="B9" s="8">
        <v>101.018123033333</v>
      </c>
      <c r="C9" s="8">
        <v>605.35673910000003</v>
      </c>
      <c r="D9" s="9">
        <f>TREND(D10:$D$21, N26:$N$37, N25, 0)</f>
        <v>2.6679969992498127</v>
      </c>
      <c r="E9" s="12">
        <v>19.28</v>
      </c>
      <c r="F9" s="12">
        <v>23.96</v>
      </c>
      <c r="G9" s="8">
        <v>1.4666666666666699</v>
      </c>
      <c r="H9" s="12">
        <v>17.27</v>
      </c>
      <c r="I9" s="12">
        <v>0.59666666666666701</v>
      </c>
      <c r="J9" s="17">
        <v>1</v>
      </c>
      <c r="K9" s="17">
        <v>0</v>
      </c>
    </row>
    <row r="10" spans="1:11" x14ac:dyDescent="0.25">
      <c r="A10" s="6">
        <v>31778</v>
      </c>
      <c r="B10" s="8">
        <v>101.77643853333301</v>
      </c>
      <c r="C10" s="8">
        <v>618.36862550000001</v>
      </c>
      <c r="D10" s="9">
        <v>3.54</v>
      </c>
      <c r="E10" s="12">
        <v>22.88</v>
      </c>
      <c r="F10" s="12">
        <v>28.32</v>
      </c>
      <c r="G10" s="8">
        <v>1.7666666666666699</v>
      </c>
      <c r="H10" s="12">
        <v>17.27</v>
      </c>
      <c r="I10" s="12">
        <v>0.63333333333333297</v>
      </c>
      <c r="J10" s="17">
        <v>1</v>
      </c>
      <c r="K10" s="17">
        <v>0</v>
      </c>
    </row>
    <row r="11" spans="1:11" x14ac:dyDescent="0.25">
      <c r="A11" s="6">
        <v>31868</v>
      </c>
      <c r="B11" s="8">
        <v>103.669256733333</v>
      </c>
      <c r="C11" s="8">
        <v>642.21205259999999</v>
      </c>
      <c r="D11" s="9">
        <v>3.8</v>
      </c>
      <c r="E11" s="12">
        <v>23.12</v>
      </c>
      <c r="F11" s="12">
        <v>29.52</v>
      </c>
      <c r="G11" s="8">
        <v>1.5333333333333301</v>
      </c>
      <c r="H11" s="12">
        <v>19.170000000000002</v>
      </c>
      <c r="I11" s="12">
        <v>0.69</v>
      </c>
      <c r="J11" s="17">
        <v>1</v>
      </c>
      <c r="K11" s="17">
        <v>0</v>
      </c>
    </row>
    <row r="12" spans="1:11" x14ac:dyDescent="0.25">
      <c r="A12" s="6">
        <v>31959</v>
      </c>
      <c r="B12" s="8">
        <v>104.43316876666699</v>
      </c>
      <c r="C12" s="8">
        <v>673.85506320000002</v>
      </c>
      <c r="D12" s="9">
        <v>4.3600000000000003</v>
      </c>
      <c r="E12" s="12">
        <v>18.920000000000002</v>
      </c>
      <c r="F12" s="12">
        <v>24.84</v>
      </c>
      <c r="G12" s="8">
        <v>1.6666666666666701</v>
      </c>
      <c r="H12" s="12">
        <v>20.6</v>
      </c>
      <c r="I12" s="12">
        <v>0.793333333333333</v>
      </c>
      <c r="J12" s="17">
        <v>1</v>
      </c>
      <c r="K12" s="17">
        <v>0</v>
      </c>
    </row>
    <row r="13" spans="1:11" x14ac:dyDescent="0.25">
      <c r="A13" s="6">
        <v>32051</v>
      </c>
      <c r="B13" s="8">
        <v>107.46899809999999</v>
      </c>
      <c r="C13" s="8">
        <v>698.43554759999995</v>
      </c>
      <c r="D13" s="9">
        <v>4.74</v>
      </c>
      <c r="E13" s="12">
        <v>25.84</v>
      </c>
      <c r="F13" s="12">
        <v>32.36</v>
      </c>
      <c r="G13" s="8">
        <v>1.5333333333333301</v>
      </c>
      <c r="H13" s="12">
        <v>22.23</v>
      </c>
      <c r="I13" s="12">
        <v>1.1100000000000001</v>
      </c>
      <c r="J13" s="17">
        <v>1</v>
      </c>
      <c r="K13" s="17">
        <v>0</v>
      </c>
    </row>
    <row r="14" spans="1:11" x14ac:dyDescent="0.25">
      <c r="A14" s="6">
        <v>32143</v>
      </c>
      <c r="B14" s="8">
        <v>110.94400546666699</v>
      </c>
      <c r="C14" s="8">
        <v>727.04879510000001</v>
      </c>
      <c r="D14" s="9">
        <v>4.1100000000000003</v>
      </c>
      <c r="E14" s="12">
        <v>10.96</v>
      </c>
      <c r="F14" s="12">
        <v>17.079999999999998</v>
      </c>
      <c r="G14" s="8">
        <v>1</v>
      </c>
      <c r="H14" s="12">
        <v>18.93</v>
      </c>
      <c r="I14" s="12">
        <v>1.11333333333333</v>
      </c>
      <c r="J14" s="17">
        <v>1</v>
      </c>
      <c r="K14" s="17">
        <v>0</v>
      </c>
    </row>
    <row r="15" spans="1:11" x14ac:dyDescent="0.25">
      <c r="A15" s="6">
        <v>32234</v>
      </c>
      <c r="B15" s="8">
        <v>113.1124708</v>
      </c>
      <c r="C15" s="8">
        <v>735.33868180000002</v>
      </c>
      <c r="D15" s="9">
        <v>4.0999999999999996</v>
      </c>
      <c r="E15" s="12">
        <v>14.6</v>
      </c>
      <c r="F15" s="12">
        <v>20.12</v>
      </c>
      <c r="G15" s="8">
        <v>0.63333333333333297</v>
      </c>
      <c r="H15" s="12">
        <v>15.97</v>
      </c>
      <c r="I15" s="12">
        <v>1.1000000000000001</v>
      </c>
      <c r="J15" s="17">
        <v>1</v>
      </c>
      <c r="K15" s="17">
        <v>0</v>
      </c>
    </row>
    <row r="16" spans="1:11" x14ac:dyDescent="0.25">
      <c r="A16" s="6">
        <v>32325</v>
      </c>
      <c r="B16" s="8">
        <v>110.993049633333</v>
      </c>
      <c r="C16" s="8">
        <v>739.58415579999996</v>
      </c>
      <c r="D16" s="9">
        <v>4.71</v>
      </c>
      <c r="E16" s="12">
        <v>9.8000000000000007</v>
      </c>
      <c r="F16" s="12">
        <v>14.8</v>
      </c>
      <c r="G16" s="8">
        <v>0.6</v>
      </c>
      <c r="H16" s="12">
        <v>12.9</v>
      </c>
      <c r="I16" s="12">
        <v>1.0333333333333301</v>
      </c>
      <c r="J16" s="17">
        <v>1</v>
      </c>
      <c r="K16" s="17">
        <v>0</v>
      </c>
    </row>
    <row r="17" spans="1:14" x14ac:dyDescent="0.25">
      <c r="A17" s="6">
        <v>32417</v>
      </c>
      <c r="B17" s="8">
        <v>109.63786159999999</v>
      </c>
      <c r="C17" s="8">
        <v>738.15566420000005</v>
      </c>
      <c r="D17" s="9">
        <v>4.8899999999999997</v>
      </c>
      <c r="E17" s="12">
        <v>20.88</v>
      </c>
      <c r="F17" s="12">
        <v>25.12</v>
      </c>
      <c r="G17" s="8">
        <v>1.7666666666666699</v>
      </c>
      <c r="H17" s="12">
        <v>11.53</v>
      </c>
      <c r="I17" s="12">
        <v>1.4733333333333301</v>
      </c>
      <c r="J17" s="17">
        <v>1</v>
      </c>
      <c r="K17" s="17">
        <v>0</v>
      </c>
    </row>
    <row r="18" spans="1:14" x14ac:dyDescent="0.25">
      <c r="A18" s="6">
        <v>32509</v>
      </c>
      <c r="B18" s="8">
        <v>107.57390056666701</v>
      </c>
      <c r="C18" s="8">
        <v>742.58945449999999</v>
      </c>
      <c r="D18" s="9">
        <v>5.49</v>
      </c>
      <c r="E18" s="12">
        <v>17.64</v>
      </c>
      <c r="F18" s="12">
        <v>25.2</v>
      </c>
      <c r="G18" s="8">
        <v>1.0333333333333301</v>
      </c>
      <c r="H18" s="12">
        <v>12.93</v>
      </c>
      <c r="I18" s="12">
        <v>1.4733333333333301</v>
      </c>
      <c r="J18" s="17">
        <v>1</v>
      </c>
      <c r="K18" s="17">
        <v>0</v>
      </c>
      <c r="N18" s="14">
        <v>1</v>
      </c>
    </row>
    <row r="19" spans="1:14" x14ac:dyDescent="0.25">
      <c r="A19" s="6">
        <v>32599</v>
      </c>
      <c r="B19" s="8">
        <v>104.112244766667</v>
      </c>
      <c r="C19" s="8">
        <v>765.45171430000005</v>
      </c>
      <c r="D19" s="9">
        <v>5.87</v>
      </c>
      <c r="E19" s="12">
        <v>23.52</v>
      </c>
      <c r="F19" s="12">
        <v>29.28</v>
      </c>
      <c r="G19" s="8">
        <v>1.6</v>
      </c>
      <c r="H19" s="12">
        <v>14.73</v>
      </c>
      <c r="I19" s="12">
        <v>1.2666666666666699</v>
      </c>
      <c r="J19" s="17">
        <v>1</v>
      </c>
      <c r="K19" s="17">
        <v>0</v>
      </c>
      <c r="N19" s="14">
        <v>2</v>
      </c>
    </row>
    <row r="20" spans="1:14" ht="15.75" customHeight="1" x14ac:dyDescent="0.25">
      <c r="A20" s="6">
        <v>32690</v>
      </c>
      <c r="B20" s="8">
        <v>110.869434066667</v>
      </c>
      <c r="C20" s="8">
        <v>829.61198420000005</v>
      </c>
      <c r="D20" s="9">
        <v>6.3</v>
      </c>
      <c r="E20" s="12">
        <v>24.52</v>
      </c>
      <c r="F20" s="12">
        <v>30.96</v>
      </c>
      <c r="G20" s="8">
        <v>1.63333333333333</v>
      </c>
      <c r="H20" s="12">
        <v>18.73</v>
      </c>
      <c r="I20" s="12">
        <v>1.23</v>
      </c>
      <c r="J20" s="17">
        <v>1</v>
      </c>
      <c r="K20" s="17">
        <v>0</v>
      </c>
      <c r="N20" s="14">
        <v>3</v>
      </c>
    </row>
    <row r="21" spans="1:14" ht="15.75" customHeight="1" x14ac:dyDescent="0.25">
      <c r="A21" s="6">
        <v>32782</v>
      </c>
      <c r="B21" s="8">
        <v>111.65457266666699</v>
      </c>
      <c r="C21" s="8">
        <v>865.78595229999996</v>
      </c>
      <c r="D21" s="9">
        <v>6.8</v>
      </c>
      <c r="E21" s="12">
        <v>32.64</v>
      </c>
      <c r="F21" s="12">
        <v>38.520000000000003</v>
      </c>
      <c r="G21" s="8">
        <v>2.2333333333333298</v>
      </c>
      <c r="H21" s="12">
        <v>21.3</v>
      </c>
      <c r="I21" s="12">
        <v>1.19</v>
      </c>
      <c r="J21" s="17">
        <v>1</v>
      </c>
      <c r="K21" s="17">
        <v>0</v>
      </c>
      <c r="N21" s="15">
        <v>4</v>
      </c>
    </row>
    <row r="22" spans="1:14" ht="15.75" customHeight="1" x14ac:dyDescent="0.25">
      <c r="A22" s="6">
        <v>32874</v>
      </c>
      <c r="B22" s="8">
        <v>115.157569833333</v>
      </c>
      <c r="C22" s="8">
        <v>885.88300000000004</v>
      </c>
      <c r="D22" s="9">
        <v>8.6999999999999993</v>
      </c>
      <c r="E22" s="12">
        <v>32.520000000000003</v>
      </c>
      <c r="F22" s="12">
        <v>39.6</v>
      </c>
      <c r="G22" s="8">
        <v>1.7333333333333301</v>
      </c>
      <c r="H22" s="12">
        <v>23.43</v>
      </c>
      <c r="I22" s="12">
        <v>1.1100000000000001</v>
      </c>
      <c r="J22" s="17">
        <v>1</v>
      </c>
      <c r="K22" s="17">
        <v>0</v>
      </c>
      <c r="N22" s="15">
        <v>5</v>
      </c>
    </row>
    <row r="23" spans="1:14" ht="15.75" customHeight="1" x14ac:dyDescent="0.25">
      <c r="A23" s="6">
        <v>32964</v>
      </c>
      <c r="B23" s="8">
        <v>111.127894633333</v>
      </c>
      <c r="C23" s="8">
        <v>890.17139980000002</v>
      </c>
      <c r="D23" s="9">
        <v>8.6999999999999993</v>
      </c>
      <c r="E23" s="12">
        <v>31.72</v>
      </c>
      <c r="F23" s="12">
        <v>37.6</v>
      </c>
      <c r="G23" s="8">
        <v>1.8333333333333299</v>
      </c>
      <c r="H23" s="12">
        <v>24.63</v>
      </c>
      <c r="I23" s="12">
        <v>1.21</v>
      </c>
      <c r="J23" s="20">
        <v>0</v>
      </c>
      <c r="K23" s="17">
        <v>0</v>
      </c>
      <c r="N23" s="15">
        <v>6</v>
      </c>
    </row>
    <row r="24" spans="1:14" ht="15.75" customHeight="1" x14ac:dyDescent="0.25">
      <c r="A24" s="6">
        <v>33055</v>
      </c>
      <c r="B24" s="8">
        <v>110.6681914</v>
      </c>
      <c r="C24" s="8">
        <v>908.45577539999999</v>
      </c>
      <c r="D24" s="9">
        <v>8.3699999999999992</v>
      </c>
      <c r="E24" s="12">
        <v>33.64</v>
      </c>
      <c r="F24" s="12">
        <v>38.72</v>
      </c>
      <c r="G24" s="8">
        <v>2.8666666666666698</v>
      </c>
      <c r="H24" s="12">
        <v>26.57</v>
      </c>
      <c r="I24" s="12">
        <v>1.32</v>
      </c>
      <c r="J24" s="17">
        <v>0</v>
      </c>
      <c r="K24" s="17">
        <v>1</v>
      </c>
      <c r="N24" s="15">
        <v>7</v>
      </c>
    </row>
    <row r="25" spans="1:14" ht="15.75" customHeight="1" x14ac:dyDescent="0.25">
      <c r="A25" s="6">
        <v>33147</v>
      </c>
      <c r="B25" s="8">
        <v>113.862006966667</v>
      </c>
      <c r="C25" s="8">
        <v>974.33220210000002</v>
      </c>
      <c r="D25" s="9">
        <v>7.39</v>
      </c>
      <c r="E25" s="12">
        <v>37.880000000000003</v>
      </c>
      <c r="F25" s="12">
        <v>44.28</v>
      </c>
      <c r="G25" s="8">
        <v>1.7333333333333301</v>
      </c>
      <c r="H25" s="12">
        <v>29.03</v>
      </c>
      <c r="I25" s="12">
        <v>1.18</v>
      </c>
      <c r="J25" s="17">
        <v>0</v>
      </c>
      <c r="K25" s="17">
        <v>1</v>
      </c>
      <c r="N25" s="15">
        <v>8</v>
      </c>
    </row>
    <row r="26" spans="1:14" ht="15.75" customHeight="1" x14ac:dyDescent="0.25">
      <c r="A26" s="6">
        <v>33239</v>
      </c>
      <c r="B26" s="8">
        <v>113.728902866667</v>
      </c>
      <c r="C26" s="8">
        <v>1014.9944545</v>
      </c>
      <c r="D26" s="9">
        <v>6.48</v>
      </c>
      <c r="E26" s="12">
        <v>9.9600000000000009</v>
      </c>
      <c r="F26" s="12">
        <v>15.84</v>
      </c>
      <c r="G26" s="8">
        <v>0.56666666666666698</v>
      </c>
      <c r="H26" s="12">
        <v>24.1</v>
      </c>
      <c r="I26" s="12">
        <v>1.1033333333333299</v>
      </c>
      <c r="J26" s="17">
        <v>0</v>
      </c>
      <c r="K26" s="17">
        <v>1</v>
      </c>
      <c r="N26" s="15">
        <v>9</v>
      </c>
    </row>
    <row r="27" spans="1:14" ht="15.75" customHeight="1" x14ac:dyDescent="0.25">
      <c r="A27" s="6">
        <v>33329</v>
      </c>
      <c r="B27" s="8">
        <v>104.89374890000001</v>
      </c>
      <c r="C27" s="8">
        <v>1025.1245908999999</v>
      </c>
      <c r="D27" s="9">
        <v>5.7</v>
      </c>
      <c r="E27" s="12">
        <v>25.16</v>
      </c>
      <c r="F27" s="12">
        <v>29.2</v>
      </c>
      <c r="G27" s="8">
        <v>2.0333333333333301</v>
      </c>
      <c r="H27" s="12">
        <v>23.73</v>
      </c>
      <c r="I27" s="12">
        <v>1.06</v>
      </c>
      <c r="J27" s="17">
        <v>0</v>
      </c>
      <c r="K27" s="17">
        <v>1</v>
      </c>
      <c r="N27" s="15">
        <v>10</v>
      </c>
    </row>
    <row r="28" spans="1:14" ht="15.75" customHeight="1" x14ac:dyDescent="0.25">
      <c r="A28" s="6">
        <v>33420</v>
      </c>
      <c r="B28" s="8">
        <v>103.238185766667</v>
      </c>
      <c r="C28" s="8">
        <v>1055.2143719999999</v>
      </c>
      <c r="D28" s="9">
        <v>5.7</v>
      </c>
      <c r="E28" s="12">
        <v>22.24</v>
      </c>
      <c r="F28" s="12">
        <v>27.56</v>
      </c>
      <c r="G28" s="8">
        <v>1.43333333333333</v>
      </c>
      <c r="H28" s="12">
        <v>21.93</v>
      </c>
      <c r="I28" s="12">
        <v>1.0233333333333301</v>
      </c>
      <c r="J28" s="17">
        <v>0</v>
      </c>
      <c r="K28" s="17">
        <v>0</v>
      </c>
      <c r="N28" s="15">
        <v>11</v>
      </c>
    </row>
    <row r="29" spans="1:14" ht="15.75" customHeight="1" x14ac:dyDescent="0.25">
      <c r="A29" s="6">
        <v>33512</v>
      </c>
      <c r="B29" s="8">
        <v>103.64495056666701</v>
      </c>
      <c r="C29" s="8">
        <v>1095.2444347999999</v>
      </c>
      <c r="D29" s="9">
        <v>5.45</v>
      </c>
      <c r="E29" s="12">
        <v>23.04</v>
      </c>
      <c r="F29" s="12">
        <v>28.12</v>
      </c>
      <c r="G29" s="8">
        <v>1.6666666666666701</v>
      </c>
      <c r="H29" s="12">
        <v>18.100000000000001</v>
      </c>
      <c r="I29" s="12">
        <v>1.0533333333333299</v>
      </c>
      <c r="J29" s="17">
        <v>0</v>
      </c>
      <c r="K29" s="17">
        <v>0</v>
      </c>
      <c r="N29" s="15">
        <v>12</v>
      </c>
    </row>
    <row r="30" spans="1:14" ht="15.75" customHeight="1" x14ac:dyDescent="0.25">
      <c r="A30" s="6">
        <v>33604</v>
      </c>
      <c r="B30" s="8">
        <v>99.051597053333296</v>
      </c>
      <c r="C30" s="8">
        <v>1065.9585</v>
      </c>
      <c r="D30" s="9">
        <v>4.7</v>
      </c>
      <c r="E30" s="12">
        <v>10.84</v>
      </c>
      <c r="F30" s="12">
        <v>16.84</v>
      </c>
      <c r="G30" s="8">
        <v>0.4</v>
      </c>
      <c r="H30" s="12">
        <v>18.7</v>
      </c>
      <c r="I30" s="12">
        <v>0.99333333333333296</v>
      </c>
      <c r="J30" s="17">
        <v>0</v>
      </c>
      <c r="K30" s="17">
        <v>0</v>
      </c>
      <c r="N30" s="15">
        <v>13</v>
      </c>
    </row>
    <row r="31" spans="1:14" ht="15.75" customHeight="1" x14ac:dyDescent="0.25">
      <c r="A31" s="6">
        <v>33695</v>
      </c>
      <c r="B31" s="8">
        <v>95.2003411266667</v>
      </c>
      <c r="C31" s="8">
        <v>1047.8606579</v>
      </c>
      <c r="D31" s="9">
        <v>5.2</v>
      </c>
      <c r="E31" s="12">
        <v>15.8</v>
      </c>
      <c r="F31" s="12">
        <v>20</v>
      </c>
      <c r="G31" s="8">
        <v>1.0333333333333301</v>
      </c>
      <c r="H31" s="12">
        <v>15.9</v>
      </c>
      <c r="I31" s="12">
        <v>1.0166666666666699</v>
      </c>
      <c r="J31" s="17">
        <v>0</v>
      </c>
      <c r="K31" s="17">
        <v>0</v>
      </c>
      <c r="N31" s="15">
        <v>14</v>
      </c>
    </row>
    <row r="32" spans="1:14" ht="15.75" customHeight="1" x14ac:dyDescent="0.25">
      <c r="A32" s="6">
        <v>33786</v>
      </c>
      <c r="B32" s="8">
        <v>100.34320437333299</v>
      </c>
      <c r="C32" s="8">
        <v>1106.148588</v>
      </c>
      <c r="D32" s="9">
        <v>5.37</v>
      </c>
      <c r="E32" s="12">
        <v>18.32</v>
      </c>
      <c r="F32" s="12">
        <v>22.28</v>
      </c>
      <c r="G32" s="8">
        <v>1.6</v>
      </c>
      <c r="H32" s="12">
        <v>14.23</v>
      </c>
      <c r="I32" s="12">
        <v>1.12666666666667</v>
      </c>
      <c r="J32" s="17">
        <v>0</v>
      </c>
      <c r="K32" s="17">
        <v>0</v>
      </c>
      <c r="N32" s="15">
        <v>15</v>
      </c>
    </row>
    <row r="33" spans="1:14" ht="15.75" customHeight="1" x14ac:dyDescent="0.25">
      <c r="A33" s="6">
        <v>33878</v>
      </c>
      <c r="B33" s="8">
        <v>95.848846963333301</v>
      </c>
      <c r="C33" s="8">
        <v>1130.9508334</v>
      </c>
      <c r="D33" s="9">
        <v>6.23</v>
      </c>
      <c r="E33" s="12">
        <v>22.08</v>
      </c>
      <c r="F33" s="12">
        <v>27.08</v>
      </c>
      <c r="G33" s="8">
        <v>0.96666666666666701</v>
      </c>
      <c r="H33" s="12">
        <v>13.37</v>
      </c>
      <c r="I33" s="12">
        <v>1</v>
      </c>
      <c r="J33" s="17">
        <v>0</v>
      </c>
      <c r="K33" s="17">
        <v>0</v>
      </c>
      <c r="N33" s="15">
        <v>16</v>
      </c>
    </row>
    <row r="34" spans="1:14" ht="15.75" customHeight="1" x14ac:dyDescent="0.25">
      <c r="A34" s="6">
        <v>33970</v>
      </c>
      <c r="B34" s="8">
        <v>96.7961166533333</v>
      </c>
      <c r="C34" s="8">
        <v>1169.0538260999999</v>
      </c>
      <c r="D34" s="9">
        <v>6.5</v>
      </c>
      <c r="E34" s="12">
        <v>8.44</v>
      </c>
      <c r="F34" s="12">
        <v>13.72</v>
      </c>
      <c r="G34" s="8">
        <v>0.4</v>
      </c>
      <c r="H34" s="12">
        <v>12.4</v>
      </c>
      <c r="I34" s="12">
        <v>1</v>
      </c>
      <c r="J34" s="17">
        <v>0</v>
      </c>
      <c r="K34" s="17">
        <v>0</v>
      </c>
      <c r="N34" s="15">
        <v>17</v>
      </c>
    </row>
    <row r="35" spans="1:14" ht="15.75" customHeight="1" x14ac:dyDescent="0.25">
      <c r="A35" s="6">
        <v>34060</v>
      </c>
      <c r="B35" s="8">
        <v>99.635460440000003</v>
      </c>
      <c r="C35" s="8">
        <v>1209.4734286</v>
      </c>
      <c r="D35" s="9">
        <v>6.5</v>
      </c>
      <c r="E35" s="12">
        <v>19</v>
      </c>
      <c r="F35" s="12">
        <v>23.24</v>
      </c>
      <c r="G35" s="8">
        <v>1.13333333333333</v>
      </c>
      <c r="H35" s="12">
        <v>13</v>
      </c>
      <c r="I35" s="12">
        <v>0.84333333333333305</v>
      </c>
      <c r="J35" s="17">
        <v>0</v>
      </c>
      <c r="K35" s="17">
        <v>0</v>
      </c>
      <c r="N35" s="15">
        <v>18</v>
      </c>
    </row>
    <row r="36" spans="1:14" ht="15.75" customHeight="1" x14ac:dyDescent="0.25">
      <c r="A36" s="6">
        <v>34151</v>
      </c>
      <c r="B36" s="8">
        <v>96.684344896666701</v>
      </c>
      <c r="C36" s="8">
        <v>1220.645</v>
      </c>
      <c r="D36" s="9">
        <v>6.5</v>
      </c>
      <c r="E36" s="12">
        <v>20.079999999999998</v>
      </c>
      <c r="F36" s="12">
        <v>25.28</v>
      </c>
      <c r="G36" s="8">
        <v>1.43333333333333</v>
      </c>
      <c r="H36" s="12">
        <v>12.9</v>
      </c>
      <c r="I36" s="12">
        <v>0.86333333333333295</v>
      </c>
      <c r="J36" s="17">
        <v>0</v>
      </c>
      <c r="K36" s="17">
        <v>0</v>
      </c>
      <c r="N36" s="15">
        <v>19</v>
      </c>
    </row>
    <row r="37" spans="1:14" ht="15.75" customHeight="1" x14ac:dyDescent="0.25">
      <c r="A37" s="6">
        <v>34243</v>
      </c>
      <c r="B37" s="8">
        <v>94.461724520000004</v>
      </c>
      <c r="C37" s="8">
        <v>1250.8251667</v>
      </c>
      <c r="D37" s="9">
        <v>6.5</v>
      </c>
      <c r="E37" s="12">
        <v>19.079999999999998</v>
      </c>
      <c r="F37" s="12">
        <v>24.88</v>
      </c>
      <c r="G37" s="8">
        <v>0.96666666666666701</v>
      </c>
      <c r="H37" s="12">
        <v>12.63</v>
      </c>
      <c r="I37" s="12">
        <v>0.75666666666666704</v>
      </c>
      <c r="J37" s="17">
        <v>0</v>
      </c>
      <c r="K37" s="17">
        <v>0</v>
      </c>
      <c r="N37" s="15">
        <v>20</v>
      </c>
    </row>
    <row r="38" spans="1:14" ht="15.75" customHeight="1" x14ac:dyDescent="0.25">
      <c r="A38" s="6">
        <v>34335</v>
      </c>
      <c r="B38" s="8">
        <v>96.023032639999997</v>
      </c>
      <c r="C38" s="8">
        <v>1289.5884771999999</v>
      </c>
      <c r="D38" s="9">
        <v>6.5</v>
      </c>
      <c r="E38" s="12">
        <v>13</v>
      </c>
      <c r="F38" s="12">
        <v>17.72</v>
      </c>
      <c r="G38" s="8">
        <v>0.8</v>
      </c>
      <c r="H38" s="12">
        <v>13.33</v>
      </c>
      <c r="I38" s="12">
        <v>0.84666666666666701</v>
      </c>
      <c r="J38" s="17">
        <v>0</v>
      </c>
      <c r="K38" s="17">
        <v>0</v>
      </c>
    </row>
    <row r="39" spans="1:14" ht="15.75" customHeight="1" x14ac:dyDescent="0.25">
      <c r="A39" s="6">
        <v>34425</v>
      </c>
      <c r="B39" s="8">
        <v>93.620878410000003</v>
      </c>
      <c r="C39" s="8">
        <v>1269.8486817999999</v>
      </c>
      <c r="D39" s="9">
        <v>6.5</v>
      </c>
      <c r="E39" s="12">
        <v>17.2</v>
      </c>
      <c r="F39" s="12">
        <v>21.48</v>
      </c>
      <c r="G39" s="8">
        <v>0.8</v>
      </c>
      <c r="H39" s="12">
        <v>12.7</v>
      </c>
      <c r="I39" s="12">
        <v>0.96666666666666701</v>
      </c>
      <c r="J39" s="18">
        <v>0</v>
      </c>
      <c r="K39" s="17">
        <v>0</v>
      </c>
    </row>
    <row r="40" spans="1:14" ht="15.75" customHeight="1" x14ac:dyDescent="0.25">
      <c r="A40" s="6">
        <v>34516</v>
      </c>
      <c r="B40" s="8">
        <v>94.487796590000002</v>
      </c>
      <c r="C40" s="8">
        <v>1254.7933333000001</v>
      </c>
      <c r="D40" s="9">
        <v>6.5</v>
      </c>
      <c r="E40" s="12">
        <v>14.6</v>
      </c>
      <c r="F40" s="12">
        <v>19.04</v>
      </c>
      <c r="G40" s="8">
        <v>0.73333333333333295</v>
      </c>
      <c r="H40" s="12">
        <v>11.3</v>
      </c>
      <c r="I40" s="12">
        <v>1.11666666666667</v>
      </c>
      <c r="J40" s="17">
        <v>0</v>
      </c>
      <c r="K40" s="17">
        <v>0</v>
      </c>
    </row>
    <row r="41" spans="1:14" ht="15.75" customHeight="1" x14ac:dyDescent="0.25">
      <c r="A41" s="6">
        <v>34608</v>
      </c>
      <c r="B41" s="8">
        <v>92.863089819999999</v>
      </c>
      <c r="C41" s="8">
        <v>1227.8949524</v>
      </c>
      <c r="D41" s="9">
        <v>6.22</v>
      </c>
      <c r="E41" s="12">
        <v>11.72</v>
      </c>
      <c r="F41" s="12">
        <v>16.28</v>
      </c>
      <c r="G41" s="8">
        <v>0.5</v>
      </c>
      <c r="H41" s="12">
        <v>8.6999999999999993</v>
      </c>
      <c r="I41" s="12">
        <v>1.26</v>
      </c>
      <c r="J41" s="17">
        <v>0</v>
      </c>
      <c r="K41" s="17">
        <v>0</v>
      </c>
    </row>
    <row r="42" spans="1:14" ht="15.75" customHeight="1" x14ac:dyDescent="0.25">
      <c r="A42" s="6">
        <v>34700</v>
      </c>
      <c r="B42" s="8">
        <v>93.393406510000005</v>
      </c>
      <c r="C42" s="8">
        <v>1228.3750731</v>
      </c>
      <c r="D42" s="9">
        <v>6.1</v>
      </c>
      <c r="E42" s="12">
        <v>11.2</v>
      </c>
      <c r="F42" s="12">
        <v>15.28</v>
      </c>
      <c r="G42" s="8">
        <v>0.56666666666666698</v>
      </c>
      <c r="H42" s="12">
        <v>8.4700000000000006</v>
      </c>
      <c r="I42" s="12">
        <v>1.3333333333333299</v>
      </c>
      <c r="J42" s="17">
        <v>0</v>
      </c>
      <c r="K42" s="17">
        <v>0</v>
      </c>
    </row>
    <row r="43" spans="1:14" ht="15.75" customHeight="1" x14ac:dyDescent="0.25">
      <c r="A43" s="6">
        <v>34790</v>
      </c>
      <c r="B43" s="8">
        <v>88.348367249999995</v>
      </c>
      <c r="C43" s="8">
        <v>1145.0877846999999</v>
      </c>
      <c r="D43" s="9">
        <v>6</v>
      </c>
      <c r="E43" s="12">
        <v>12.36</v>
      </c>
      <c r="F43" s="12">
        <v>16</v>
      </c>
      <c r="G43" s="8">
        <v>0.63333333333333297</v>
      </c>
      <c r="H43" s="12">
        <v>7.77</v>
      </c>
      <c r="I43" s="12">
        <v>1.3133333333333299</v>
      </c>
      <c r="J43" s="17">
        <v>0</v>
      </c>
      <c r="K43" s="17">
        <v>0</v>
      </c>
    </row>
    <row r="44" spans="1:14" ht="15.75" customHeight="1" x14ac:dyDescent="0.25">
      <c r="A44" s="6">
        <v>34881</v>
      </c>
      <c r="B44" s="8">
        <v>85.722357336666704</v>
      </c>
      <c r="C44" s="8">
        <v>1159.9049639</v>
      </c>
      <c r="D44" s="9">
        <v>5.76</v>
      </c>
      <c r="E44" s="12">
        <v>16.72</v>
      </c>
      <c r="F44" s="12">
        <v>20.239999999999998</v>
      </c>
      <c r="G44" s="8">
        <v>1</v>
      </c>
      <c r="H44" s="12">
        <v>8.33</v>
      </c>
      <c r="I44" s="12">
        <v>1.36666666666667</v>
      </c>
      <c r="J44" s="17">
        <v>0</v>
      </c>
      <c r="K44" s="17">
        <v>0</v>
      </c>
    </row>
    <row r="45" spans="1:14" ht="15.75" customHeight="1" x14ac:dyDescent="0.25">
      <c r="A45" s="6">
        <v>34973</v>
      </c>
      <c r="B45" s="8">
        <v>88.081120276666695</v>
      </c>
      <c r="C45" s="8">
        <v>1227.9108772</v>
      </c>
      <c r="D45" s="9">
        <v>6.69</v>
      </c>
      <c r="E45" s="12">
        <v>11.32</v>
      </c>
      <c r="F45" s="12">
        <v>15.56</v>
      </c>
      <c r="G45" s="8">
        <v>0.4</v>
      </c>
      <c r="H45" s="12">
        <v>8.4</v>
      </c>
      <c r="I45" s="12">
        <v>1.32</v>
      </c>
      <c r="J45" s="17">
        <v>0</v>
      </c>
      <c r="K45" s="17">
        <v>0</v>
      </c>
    </row>
    <row r="46" spans="1:14" ht="15.75" customHeight="1" x14ac:dyDescent="0.25">
      <c r="A46" s="6">
        <v>35065</v>
      </c>
      <c r="B46" s="8">
        <v>86.888832716666698</v>
      </c>
      <c r="C46" s="8">
        <v>1231.0441992000001</v>
      </c>
      <c r="D46" s="9">
        <v>6.78</v>
      </c>
      <c r="E46" s="12">
        <v>10.88</v>
      </c>
      <c r="F46" s="12">
        <v>14.2</v>
      </c>
      <c r="G46" s="8">
        <v>0.5</v>
      </c>
      <c r="H46" s="12">
        <v>7.83</v>
      </c>
      <c r="I46" s="12">
        <v>1.1666666666666701</v>
      </c>
      <c r="J46" s="17">
        <v>0</v>
      </c>
      <c r="K46" s="17">
        <v>0</v>
      </c>
    </row>
    <row r="47" spans="1:14" ht="15.75" customHeight="1" x14ac:dyDescent="0.25">
      <c r="A47" s="6">
        <v>35156</v>
      </c>
      <c r="B47" s="8">
        <v>84.186495679999993</v>
      </c>
      <c r="C47" s="8">
        <v>1224.5020801999999</v>
      </c>
      <c r="D47" s="9">
        <v>7.4</v>
      </c>
      <c r="E47" s="12">
        <v>16.079999999999998</v>
      </c>
      <c r="F47" s="12">
        <v>19.399999999999999</v>
      </c>
      <c r="G47" s="8">
        <v>0.73333333333333295</v>
      </c>
      <c r="H47" s="12">
        <v>8.43</v>
      </c>
      <c r="I47" s="12">
        <v>1.12666666666667</v>
      </c>
      <c r="J47" s="17">
        <v>0</v>
      </c>
      <c r="K47" s="17">
        <v>0</v>
      </c>
    </row>
    <row r="48" spans="1:14" ht="15.75" customHeight="1" x14ac:dyDescent="0.25">
      <c r="A48" s="6">
        <v>35247</v>
      </c>
      <c r="B48" s="8">
        <v>83.808875599999993</v>
      </c>
      <c r="C48" s="8">
        <v>1233.6679641000001</v>
      </c>
      <c r="D48" s="9">
        <v>7.44</v>
      </c>
      <c r="E48" s="12">
        <v>11.24</v>
      </c>
      <c r="F48" s="12">
        <v>14.88</v>
      </c>
      <c r="G48" s="8">
        <v>0.4</v>
      </c>
      <c r="H48" s="12">
        <v>6.8</v>
      </c>
      <c r="I48" s="12">
        <v>0.89666666666666694</v>
      </c>
      <c r="J48" s="17">
        <v>0</v>
      </c>
      <c r="K48" s="17">
        <v>0</v>
      </c>
    </row>
    <row r="49" spans="1:11" ht="15.75" customHeight="1" x14ac:dyDescent="0.25">
      <c r="A49" s="6">
        <v>35339</v>
      </c>
      <c r="B49" s="8">
        <v>83.76482378</v>
      </c>
      <c r="C49" s="8">
        <v>1257.9926086999999</v>
      </c>
      <c r="D49" s="9">
        <v>7.38</v>
      </c>
      <c r="E49" s="12">
        <v>12.56</v>
      </c>
      <c r="F49" s="12">
        <v>15.92</v>
      </c>
      <c r="G49" s="8">
        <v>0.5</v>
      </c>
      <c r="H49" s="12">
        <v>6.47</v>
      </c>
      <c r="I49" s="12">
        <v>0.97666666666666702</v>
      </c>
      <c r="J49" s="17">
        <v>0</v>
      </c>
      <c r="K49" s="17">
        <v>0</v>
      </c>
    </row>
    <row r="50" spans="1:11" ht="15.75" customHeight="1" x14ac:dyDescent="0.25">
      <c r="A50" s="6">
        <v>35431</v>
      </c>
      <c r="B50" s="8">
        <v>80.482798033333296</v>
      </c>
      <c r="C50" s="8">
        <v>1254.0376818</v>
      </c>
      <c r="D50" s="8">
        <v>7.25</v>
      </c>
      <c r="E50" s="12">
        <v>12.76</v>
      </c>
      <c r="F50" s="12">
        <v>16</v>
      </c>
      <c r="G50" s="8">
        <v>0.53333333333333299</v>
      </c>
      <c r="H50" s="12">
        <v>6.97</v>
      </c>
      <c r="I50" s="12">
        <v>1.09666666666667</v>
      </c>
      <c r="J50" s="17">
        <v>0</v>
      </c>
      <c r="K50" s="17">
        <v>0</v>
      </c>
    </row>
    <row r="51" spans="1:11" ht="15.75" customHeight="1" x14ac:dyDescent="0.25">
      <c r="A51" s="6">
        <v>35521</v>
      </c>
      <c r="B51" s="8">
        <v>79.072382869999998</v>
      </c>
      <c r="C51" s="8">
        <v>1253.6041855000001</v>
      </c>
      <c r="D51" s="8">
        <v>6.9682539682539701</v>
      </c>
      <c r="E51" s="12">
        <v>9.1199999999999992</v>
      </c>
      <c r="F51" s="12">
        <v>12.68</v>
      </c>
      <c r="G51" s="8">
        <v>0.233333333333333</v>
      </c>
      <c r="H51" s="12">
        <v>5.6</v>
      </c>
      <c r="I51" s="12">
        <v>1.13666666666667</v>
      </c>
      <c r="J51" s="17">
        <v>0</v>
      </c>
      <c r="K51" s="17">
        <v>0</v>
      </c>
    </row>
    <row r="52" spans="1:11" ht="15.75" customHeight="1" x14ac:dyDescent="0.25">
      <c r="A52" s="6">
        <v>35612</v>
      </c>
      <c r="B52" s="8">
        <v>76.787387503333306</v>
      </c>
      <c r="C52" s="8">
        <v>1246.3597083</v>
      </c>
      <c r="D52" s="8">
        <v>6.6785714285714297</v>
      </c>
      <c r="E52" s="12">
        <v>10.68</v>
      </c>
      <c r="F52" s="12">
        <v>13.76</v>
      </c>
      <c r="G52" s="8">
        <v>0.63333333333333297</v>
      </c>
      <c r="H52" s="12">
        <v>5.73</v>
      </c>
      <c r="I52" s="12">
        <v>1.03</v>
      </c>
      <c r="J52" s="17">
        <v>0</v>
      </c>
      <c r="K52" s="17">
        <v>0</v>
      </c>
    </row>
    <row r="53" spans="1:11" ht="15.75" customHeight="1" x14ac:dyDescent="0.25">
      <c r="A53" s="6">
        <v>35704</v>
      </c>
      <c r="B53" s="8">
        <v>76.286067826666695</v>
      </c>
      <c r="C53" s="8">
        <v>1277.6600435</v>
      </c>
      <c r="D53" s="8">
        <v>6.5</v>
      </c>
      <c r="E53" s="12">
        <v>12.92</v>
      </c>
      <c r="F53" s="12">
        <v>16.04</v>
      </c>
      <c r="G53" s="8">
        <v>0.46666666666666701</v>
      </c>
      <c r="H53" s="12">
        <v>6.3</v>
      </c>
      <c r="I53" s="12">
        <v>0.86666666666666703</v>
      </c>
      <c r="J53" s="17">
        <v>0</v>
      </c>
      <c r="K53" s="17">
        <v>0</v>
      </c>
    </row>
    <row r="54" spans="1:11" ht="15.75" customHeight="1" x14ac:dyDescent="0.25">
      <c r="A54" s="6">
        <v>35796</v>
      </c>
      <c r="B54" s="8">
        <v>77.8207092166667</v>
      </c>
      <c r="C54" s="8">
        <v>1354.4514111999999</v>
      </c>
      <c r="D54" s="8">
        <v>7.92063492063492</v>
      </c>
      <c r="E54" s="12">
        <v>11.44</v>
      </c>
      <c r="F54" s="12">
        <v>15.64</v>
      </c>
      <c r="G54" s="8">
        <v>0.33333333333333298</v>
      </c>
      <c r="H54" s="12">
        <v>5.57</v>
      </c>
      <c r="I54" s="12">
        <v>0.77166666666666694</v>
      </c>
      <c r="J54" s="17">
        <v>0</v>
      </c>
      <c r="K54" s="21">
        <v>1</v>
      </c>
    </row>
    <row r="55" spans="1:11" ht="15.75" customHeight="1" x14ac:dyDescent="0.25">
      <c r="A55" s="6">
        <v>35886</v>
      </c>
      <c r="B55" s="8">
        <v>77.581767499999998</v>
      </c>
      <c r="C55" s="8">
        <v>1363.3471228000001</v>
      </c>
      <c r="D55" s="8">
        <v>8.5</v>
      </c>
      <c r="E55" s="12">
        <v>12.2</v>
      </c>
      <c r="F55" s="12">
        <v>15.4</v>
      </c>
      <c r="G55" s="8">
        <v>0.3</v>
      </c>
      <c r="H55" s="12">
        <v>5.37</v>
      </c>
      <c r="I55" s="12">
        <v>0.78666666666666696</v>
      </c>
      <c r="J55" s="17">
        <v>0</v>
      </c>
      <c r="K55" s="21">
        <v>1</v>
      </c>
    </row>
    <row r="56" spans="1:11" ht="15.75" customHeight="1" x14ac:dyDescent="0.25">
      <c r="A56" s="6">
        <v>35977</v>
      </c>
      <c r="B56" s="8">
        <v>78.392978373333307</v>
      </c>
      <c r="C56" s="8">
        <v>1406.3960423999999</v>
      </c>
      <c r="D56" s="8">
        <v>9.2734375</v>
      </c>
      <c r="E56" s="12">
        <v>17.68</v>
      </c>
      <c r="F56" s="12">
        <v>23.72</v>
      </c>
      <c r="G56" s="8">
        <v>0.4</v>
      </c>
      <c r="H56" s="12">
        <v>5.0999999999999996</v>
      </c>
      <c r="I56" s="12">
        <v>0.74666666666666703</v>
      </c>
      <c r="J56" s="17">
        <v>0</v>
      </c>
      <c r="K56" s="21">
        <v>1</v>
      </c>
    </row>
    <row r="57" spans="1:11" ht="15.75" customHeight="1" x14ac:dyDescent="0.25">
      <c r="A57" s="6">
        <v>36069</v>
      </c>
      <c r="B57" s="8">
        <v>78.24356822</v>
      </c>
      <c r="C57" s="8">
        <v>1399.2450953</v>
      </c>
      <c r="D57" s="8">
        <v>10.2904761904762</v>
      </c>
      <c r="E57" s="12">
        <v>14.4</v>
      </c>
      <c r="F57" s="12">
        <v>18.920000000000002</v>
      </c>
      <c r="G57" s="8">
        <v>0.46666666666666701</v>
      </c>
      <c r="H57" s="12">
        <v>4.43</v>
      </c>
      <c r="I57" s="12">
        <v>0.7</v>
      </c>
      <c r="J57" s="17">
        <v>0</v>
      </c>
      <c r="K57" s="21">
        <v>1</v>
      </c>
    </row>
    <row r="58" spans="1:11" ht="15.75" customHeight="1" x14ac:dyDescent="0.25">
      <c r="A58" s="6">
        <v>36161</v>
      </c>
      <c r="B58" s="8">
        <v>79.003184383333306</v>
      </c>
      <c r="C58" s="8">
        <v>1461.6143477999999</v>
      </c>
      <c r="D58" s="8">
        <v>7.3349206349206302</v>
      </c>
      <c r="E58" s="12">
        <v>8.2799999999999994</v>
      </c>
      <c r="F58" s="12">
        <v>12.52</v>
      </c>
      <c r="G58" s="8">
        <v>0.133333333333333</v>
      </c>
      <c r="H58" s="12">
        <v>3.83</v>
      </c>
      <c r="I58" s="12">
        <v>0.64</v>
      </c>
      <c r="J58" s="17">
        <v>0</v>
      </c>
      <c r="K58" s="21">
        <v>1</v>
      </c>
    </row>
    <row r="59" spans="1:11" ht="15.75" customHeight="1" x14ac:dyDescent="0.25">
      <c r="A59" s="6">
        <v>36251</v>
      </c>
      <c r="B59" s="8">
        <v>78.759715043333301</v>
      </c>
      <c r="C59" s="8">
        <v>1469.532119</v>
      </c>
      <c r="D59" s="8">
        <v>6.07258064516129</v>
      </c>
      <c r="E59" s="12">
        <v>9.76</v>
      </c>
      <c r="F59" s="12">
        <v>13.48</v>
      </c>
      <c r="G59" s="8">
        <v>0.2</v>
      </c>
      <c r="H59" s="12">
        <v>3.93</v>
      </c>
      <c r="I59" s="12">
        <v>0.66666666666666696</v>
      </c>
      <c r="J59" s="17">
        <v>0</v>
      </c>
      <c r="K59" s="21">
        <v>1</v>
      </c>
    </row>
    <row r="60" spans="1:11" ht="15.75" customHeight="1" x14ac:dyDescent="0.25">
      <c r="A60" s="6">
        <v>36342</v>
      </c>
      <c r="B60" s="8">
        <v>83.643016043333304</v>
      </c>
      <c r="C60" s="8">
        <v>1554.3194587999999</v>
      </c>
      <c r="D60" s="8">
        <v>5</v>
      </c>
      <c r="E60" s="12">
        <v>6.44</v>
      </c>
      <c r="F60" s="12">
        <v>9.8000000000000007</v>
      </c>
      <c r="G60" s="8">
        <v>0.16666666666666699</v>
      </c>
      <c r="H60" s="12">
        <v>3.17</v>
      </c>
      <c r="I60" s="12">
        <v>0.76</v>
      </c>
      <c r="J60" s="17">
        <v>0</v>
      </c>
      <c r="K60" s="21">
        <v>1</v>
      </c>
    </row>
    <row r="61" spans="1:11" ht="15.75" customHeight="1" x14ac:dyDescent="0.25">
      <c r="A61" s="6">
        <v>36434</v>
      </c>
      <c r="B61" s="8">
        <v>87.753102606666701</v>
      </c>
      <c r="C61" s="8">
        <v>1619.9042618999999</v>
      </c>
      <c r="D61" s="8">
        <v>5</v>
      </c>
      <c r="E61" s="12">
        <v>8.4</v>
      </c>
      <c r="F61" s="12">
        <v>11.92</v>
      </c>
      <c r="G61" s="8">
        <v>0.3</v>
      </c>
      <c r="H61" s="12">
        <v>2.4700000000000002</v>
      </c>
      <c r="I61" s="12">
        <v>0.78666666666666696</v>
      </c>
      <c r="J61" s="17">
        <v>0</v>
      </c>
      <c r="K61" s="21">
        <v>1</v>
      </c>
    </row>
    <row r="62" spans="1:11" ht="15.75" customHeight="1" x14ac:dyDescent="0.25">
      <c r="A62" s="6">
        <v>36526</v>
      </c>
      <c r="B62" s="8">
        <v>83.045629586666706</v>
      </c>
      <c r="C62" s="8">
        <v>1537.6790062</v>
      </c>
      <c r="D62" s="8">
        <v>5.2182539682539701</v>
      </c>
      <c r="E62" s="12">
        <v>9.32</v>
      </c>
      <c r="F62" s="12">
        <v>13.2</v>
      </c>
      <c r="G62" s="8">
        <v>0.5</v>
      </c>
      <c r="H62" s="12">
        <v>3.17</v>
      </c>
      <c r="I62" s="12">
        <v>0.81408418760773005</v>
      </c>
      <c r="J62" s="17">
        <v>0</v>
      </c>
      <c r="K62" s="21">
        <v>1</v>
      </c>
    </row>
    <row r="63" spans="1:11" ht="15.75" customHeight="1" x14ac:dyDescent="0.25">
      <c r="A63" s="6">
        <v>36617</v>
      </c>
      <c r="B63" s="8">
        <v>82.963746926666701</v>
      </c>
      <c r="C63" s="8">
        <v>1559.5001554999999</v>
      </c>
      <c r="D63" s="8">
        <v>5.5</v>
      </c>
      <c r="E63" s="12">
        <v>9.48</v>
      </c>
      <c r="F63" s="12">
        <v>14.24</v>
      </c>
      <c r="G63" s="8">
        <v>0.3</v>
      </c>
      <c r="H63" s="12">
        <v>3.6</v>
      </c>
      <c r="I63" s="12">
        <v>0.78888838489219504</v>
      </c>
      <c r="J63" s="18">
        <v>0</v>
      </c>
      <c r="K63" s="21">
        <v>1</v>
      </c>
    </row>
    <row r="64" spans="1:11" ht="15.75" customHeight="1" x14ac:dyDescent="0.25">
      <c r="A64" s="6">
        <v>36708</v>
      </c>
      <c r="B64" s="8">
        <v>88.377872859999997</v>
      </c>
      <c r="C64" s="8">
        <v>1659.6347836</v>
      </c>
      <c r="D64" s="8">
        <v>5.3253968253968296</v>
      </c>
      <c r="E64" s="12">
        <v>7.2</v>
      </c>
      <c r="F64" s="12">
        <v>12.92</v>
      </c>
      <c r="G64" s="8">
        <v>0.33333333333333298</v>
      </c>
      <c r="H64" s="12">
        <v>3.97</v>
      </c>
      <c r="I64" s="12">
        <v>0.84907617406029801</v>
      </c>
      <c r="J64" s="17">
        <v>0</v>
      </c>
      <c r="K64" s="21">
        <v>1</v>
      </c>
    </row>
    <row r="65" spans="1:11" ht="15.75" customHeight="1" x14ac:dyDescent="0.25">
      <c r="A65" s="6">
        <v>36800</v>
      </c>
      <c r="B65" s="8">
        <v>89.688116436666604</v>
      </c>
      <c r="C65" s="8">
        <v>1717.0669926</v>
      </c>
      <c r="D65" s="8">
        <v>5</v>
      </c>
      <c r="E65" s="12">
        <v>9.2799999999999994</v>
      </c>
      <c r="F65" s="12">
        <v>15.28</v>
      </c>
      <c r="G65" s="8">
        <v>0.33333333333333298</v>
      </c>
      <c r="H65" s="12">
        <v>4.57</v>
      </c>
      <c r="I65" s="12">
        <v>0.83828207686957601</v>
      </c>
      <c r="J65" s="17">
        <v>0</v>
      </c>
      <c r="K65" s="21">
        <v>1</v>
      </c>
    </row>
    <row r="66" spans="1:11" ht="15.75" customHeight="1" x14ac:dyDescent="0.25">
      <c r="A66" s="6">
        <v>36892</v>
      </c>
      <c r="B66" s="8">
        <v>89.807629293333306</v>
      </c>
      <c r="C66" s="8">
        <v>1722.0312727</v>
      </c>
      <c r="D66" s="8">
        <v>4.53515625</v>
      </c>
      <c r="E66" s="12">
        <v>5</v>
      </c>
      <c r="F66" s="12">
        <v>11.8</v>
      </c>
      <c r="G66" s="8">
        <v>0.16666666666666699</v>
      </c>
      <c r="H66" s="12">
        <v>4</v>
      </c>
      <c r="I66" s="12">
        <v>0.80013305512715804</v>
      </c>
      <c r="J66" s="17">
        <v>0</v>
      </c>
      <c r="K66" s="21">
        <v>1</v>
      </c>
    </row>
    <row r="67" spans="1:11" ht="15.75" customHeight="1" x14ac:dyDescent="0.25">
      <c r="A67" s="6">
        <v>36982</v>
      </c>
      <c r="B67" s="8">
        <v>91.981607546666694</v>
      </c>
      <c r="C67" s="8">
        <v>1819.1785952</v>
      </c>
      <c r="D67" s="8">
        <v>3.7258064516128999</v>
      </c>
      <c r="E67" s="12">
        <v>7.52</v>
      </c>
      <c r="F67" s="12">
        <v>12.8</v>
      </c>
      <c r="G67" s="8">
        <v>0.33333333333333298</v>
      </c>
      <c r="H67" s="12">
        <v>3.6</v>
      </c>
      <c r="I67" s="12">
        <v>0.74916386948501601</v>
      </c>
      <c r="J67" s="17">
        <v>0</v>
      </c>
      <c r="K67" s="21">
        <v>1</v>
      </c>
    </row>
    <row r="68" spans="1:11" ht="15.75" customHeight="1" x14ac:dyDescent="0.25">
      <c r="A68" s="6">
        <v>37073</v>
      </c>
      <c r="B68" s="8">
        <v>100.19087841</v>
      </c>
      <c r="C68" s="8">
        <v>2011.4006608</v>
      </c>
      <c r="D68" s="8">
        <v>5.1779661016949197</v>
      </c>
      <c r="E68" s="12">
        <v>5.36</v>
      </c>
      <c r="F68" s="12">
        <v>10.32</v>
      </c>
      <c r="G68" s="8">
        <v>0.43333333333333302</v>
      </c>
      <c r="H68" s="12">
        <v>3.63</v>
      </c>
      <c r="I68" s="12">
        <v>0.66768877196165599</v>
      </c>
      <c r="J68" s="17">
        <v>0</v>
      </c>
      <c r="K68" s="21">
        <v>1</v>
      </c>
    </row>
    <row r="69" spans="1:11" ht="15.75" customHeight="1" x14ac:dyDescent="0.25">
      <c r="A69" s="6">
        <v>37165</v>
      </c>
      <c r="B69" s="8">
        <v>101.024328383333</v>
      </c>
      <c r="C69" s="8">
        <v>2066.6375051</v>
      </c>
      <c r="D69" s="8">
        <v>6.5</v>
      </c>
      <c r="E69" s="12">
        <v>6.16</v>
      </c>
      <c r="F69" s="12">
        <v>10.199999999999999</v>
      </c>
      <c r="G69" s="8">
        <v>-6.6666666666666693E-2</v>
      </c>
      <c r="H69" s="12">
        <v>3.03</v>
      </c>
      <c r="I69" s="12">
        <v>0.64664035803925102</v>
      </c>
      <c r="J69" s="17">
        <v>0</v>
      </c>
      <c r="K69" s="21">
        <v>1</v>
      </c>
    </row>
    <row r="70" spans="1:11" ht="15.75" customHeight="1" x14ac:dyDescent="0.25">
      <c r="A70" s="6">
        <v>37257</v>
      </c>
      <c r="B70" s="8">
        <v>94.106552406666694</v>
      </c>
      <c r="C70" s="8">
        <v>2009.3808182</v>
      </c>
      <c r="D70" s="8">
        <v>5.6935483870967696</v>
      </c>
      <c r="E70" s="12">
        <v>5.24</v>
      </c>
      <c r="F70" s="12">
        <v>8.7200000000000006</v>
      </c>
      <c r="G70" s="8">
        <v>0.133333333333333</v>
      </c>
      <c r="H70" s="12">
        <v>2.4300000000000002</v>
      </c>
      <c r="I70" s="12">
        <v>0.70620974326408403</v>
      </c>
      <c r="J70" s="17">
        <v>0</v>
      </c>
      <c r="K70" s="17">
        <v>0</v>
      </c>
    </row>
    <row r="71" spans="1:11" ht="15.75" customHeight="1" x14ac:dyDescent="0.25">
      <c r="A71" s="6">
        <v>37347</v>
      </c>
      <c r="B71" s="8">
        <v>92.694273666666703</v>
      </c>
      <c r="C71" s="8">
        <v>1978.4934524</v>
      </c>
      <c r="D71" s="8">
        <v>4.3319672131147504</v>
      </c>
      <c r="E71" s="12">
        <v>4.04</v>
      </c>
      <c r="F71" s="12">
        <v>8.08</v>
      </c>
      <c r="G71" s="8">
        <v>0.133333333333333</v>
      </c>
      <c r="H71" s="12">
        <v>2.2000000000000002</v>
      </c>
      <c r="I71" s="12">
        <v>0.730826453778463</v>
      </c>
      <c r="J71" s="17">
        <v>0</v>
      </c>
      <c r="K71" s="17">
        <v>0</v>
      </c>
    </row>
    <row r="72" spans="1:11" ht="15.75" customHeight="1" x14ac:dyDescent="0.25">
      <c r="A72" s="6">
        <v>37438</v>
      </c>
      <c r="B72" s="8">
        <v>99.926025436666706</v>
      </c>
      <c r="C72" s="8">
        <v>2125.6180571</v>
      </c>
      <c r="D72" s="8">
        <v>3.2222222222222201</v>
      </c>
      <c r="E72" s="12">
        <v>2.88</v>
      </c>
      <c r="F72" s="12">
        <v>6.96</v>
      </c>
      <c r="G72" s="8">
        <v>0.53333333333333299</v>
      </c>
      <c r="H72" s="12">
        <v>2.37</v>
      </c>
      <c r="I72" s="12">
        <v>0.687610753273459</v>
      </c>
      <c r="J72" s="17">
        <v>0</v>
      </c>
      <c r="K72" s="17">
        <v>0</v>
      </c>
    </row>
    <row r="73" spans="1:11" ht="15.75" customHeight="1" x14ac:dyDescent="0.25">
      <c r="A73" s="6">
        <v>37530</v>
      </c>
      <c r="B73" s="8">
        <v>100.697737933333</v>
      </c>
      <c r="C73" s="8">
        <v>2153.7428912999999</v>
      </c>
      <c r="D73" s="8">
        <v>3</v>
      </c>
      <c r="E73" s="12">
        <v>2.76</v>
      </c>
      <c r="F73" s="12">
        <v>6.2</v>
      </c>
      <c r="G73" s="8">
        <v>0.133333333333333</v>
      </c>
      <c r="H73" s="12">
        <v>2.93</v>
      </c>
      <c r="I73" s="12">
        <v>0.70484895219087396</v>
      </c>
      <c r="J73" s="17">
        <v>0</v>
      </c>
      <c r="K73" s="17">
        <v>0</v>
      </c>
    </row>
    <row r="74" spans="1:11" ht="15.75" customHeight="1" x14ac:dyDescent="0.25">
      <c r="A74" s="6">
        <v>37622</v>
      </c>
      <c r="B74" s="8">
        <v>107.616457833333</v>
      </c>
      <c r="C74" s="8">
        <v>2210.9745606000001</v>
      </c>
      <c r="D74" s="8">
        <v>2.7738095238095202</v>
      </c>
      <c r="E74" s="12">
        <v>2.6</v>
      </c>
      <c r="F74" s="12">
        <v>5.76</v>
      </c>
      <c r="G74" s="8">
        <v>0.7</v>
      </c>
      <c r="H74" s="12">
        <v>3.77</v>
      </c>
      <c r="I74" s="12">
        <v>0.75454957815476797</v>
      </c>
      <c r="J74" s="17">
        <v>0</v>
      </c>
      <c r="K74" s="17">
        <v>0</v>
      </c>
    </row>
    <row r="75" spans="1:11" ht="15.75" customHeight="1" x14ac:dyDescent="0.25">
      <c r="A75" s="6">
        <v>37712</v>
      </c>
      <c r="B75" s="8">
        <v>106.98439386666701</v>
      </c>
      <c r="C75" s="8">
        <v>2131.0178332999999</v>
      </c>
      <c r="D75" s="8">
        <v>2.75</v>
      </c>
      <c r="E75" s="12">
        <v>2.68</v>
      </c>
      <c r="F75" s="12">
        <v>5.92</v>
      </c>
      <c r="G75" s="8">
        <v>-0.16666666666666699</v>
      </c>
      <c r="H75" s="12">
        <v>3.7</v>
      </c>
      <c r="I75" s="12">
        <v>0.74423931779007502</v>
      </c>
      <c r="J75" s="17">
        <v>0</v>
      </c>
      <c r="K75" s="17">
        <v>0</v>
      </c>
    </row>
    <row r="76" spans="1:11" ht="15.75" customHeight="1" x14ac:dyDescent="0.25">
      <c r="A76" s="6">
        <v>37803</v>
      </c>
      <c r="B76" s="8">
        <v>105.04781413333301</v>
      </c>
      <c r="C76" s="8">
        <v>2080.3549348000001</v>
      </c>
      <c r="D76" s="8">
        <v>2.75</v>
      </c>
      <c r="E76" s="12">
        <v>2.84</v>
      </c>
      <c r="F76" s="12">
        <v>6.32</v>
      </c>
      <c r="G76" s="8">
        <v>0.1</v>
      </c>
      <c r="H76" s="12">
        <v>2.73</v>
      </c>
      <c r="I76" s="12">
        <v>0.79527654298587802</v>
      </c>
      <c r="J76" s="17">
        <v>0</v>
      </c>
      <c r="K76" s="17">
        <v>0</v>
      </c>
    </row>
    <row r="77" spans="1:11" ht="15.75" customHeight="1" x14ac:dyDescent="0.25">
      <c r="A77" s="6">
        <v>37895</v>
      </c>
      <c r="B77" s="8">
        <v>97.56635618</v>
      </c>
      <c r="C77" s="8">
        <v>1874.4410651999999</v>
      </c>
      <c r="D77" s="8">
        <v>2.6547619047619002</v>
      </c>
      <c r="E77" s="12">
        <v>2.68</v>
      </c>
      <c r="F77" s="12">
        <v>6.04</v>
      </c>
      <c r="G77" s="8">
        <v>-0.266666666666667</v>
      </c>
      <c r="H77" s="12">
        <v>1.1000000000000001</v>
      </c>
      <c r="I77" s="12">
        <v>0.93399558498896196</v>
      </c>
      <c r="J77" s="17">
        <v>0</v>
      </c>
      <c r="K77" s="17">
        <v>0</v>
      </c>
    </row>
    <row r="78" spans="1:11" ht="15.75" customHeight="1" x14ac:dyDescent="0.25">
      <c r="A78" s="6">
        <v>37987</v>
      </c>
      <c r="B78" s="8">
        <v>94.544257656666701</v>
      </c>
      <c r="C78" s="8">
        <v>1761.8596024999999</v>
      </c>
      <c r="D78" s="8">
        <v>1.7890625</v>
      </c>
      <c r="E78" s="12">
        <v>1.8</v>
      </c>
      <c r="F78" s="12">
        <v>5.24</v>
      </c>
      <c r="G78" s="8">
        <v>6.6666666666666693E-2</v>
      </c>
      <c r="H78" s="12">
        <v>0.03</v>
      </c>
      <c r="I78" s="12">
        <v>1.2385950588164201</v>
      </c>
      <c r="J78" s="17">
        <v>0</v>
      </c>
      <c r="K78" s="17">
        <v>0</v>
      </c>
    </row>
    <row r="79" spans="1:11" ht="15.75" customHeight="1" x14ac:dyDescent="0.25">
      <c r="A79" s="6">
        <v>38078</v>
      </c>
      <c r="B79" s="8">
        <v>100.947072906667</v>
      </c>
      <c r="C79" s="8">
        <v>1887.4411428999999</v>
      </c>
      <c r="D79" s="8">
        <v>1.75</v>
      </c>
      <c r="E79" s="12">
        <v>1.72</v>
      </c>
      <c r="F79" s="12">
        <v>4.88</v>
      </c>
      <c r="G79" s="8">
        <v>0.43333333333333302</v>
      </c>
      <c r="H79" s="12">
        <v>0.47</v>
      </c>
      <c r="I79" s="12">
        <v>1.2653724031570399</v>
      </c>
      <c r="J79" s="17">
        <v>0</v>
      </c>
      <c r="K79" s="17">
        <v>0</v>
      </c>
    </row>
    <row r="80" spans="1:11" ht="15.75" customHeight="1" x14ac:dyDescent="0.25">
      <c r="A80" s="6">
        <v>38169</v>
      </c>
      <c r="B80" s="8">
        <v>101.89872440000001</v>
      </c>
      <c r="C80" s="8">
        <v>1884.8773593999999</v>
      </c>
      <c r="D80" s="8">
        <v>1.81153846153846</v>
      </c>
      <c r="E80" s="12">
        <v>1.8</v>
      </c>
      <c r="F80" s="12">
        <v>5</v>
      </c>
      <c r="G80" s="8">
        <v>0.233333333333333</v>
      </c>
      <c r="H80" s="12">
        <v>1.5</v>
      </c>
      <c r="I80" s="12">
        <v>1.29265928815507</v>
      </c>
      <c r="J80" s="17">
        <v>0</v>
      </c>
      <c r="K80" s="17">
        <v>0</v>
      </c>
    </row>
    <row r="81" spans="1:11" ht="15.75" customHeight="1" x14ac:dyDescent="0.25">
      <c r="A81" s="6">
        <v>38261</v>
      </c>
      <c r="B81" s="8">
        <v>99.371568213333305</v>
      </c>
      <c r="C81" s="8">
        <v>1780.1685</v>
      </c>
      <c r="D81" s="8">
        <v>2.1352459016393399</v>
      </c>
      <c r="E81" s="12">
        <v>2.36</v>
      </c>
      <c r="F81" s="12">
        <v>4.92</v>
      </c>
      <c r="G81" s="8">
        <v>6.6666666666666693E-2</v>
      </c>
      <c r="H81" s="12">
        <v>2.27</v>
      </c>
      <c r="I81" s="12">
        <v>1.40320088300221</v>
      </c>
      <c r="J81" s="17">
        <v>0</v>
      </c>
      <c r="K81" s="17">
        <v>0</v>
      </c>
    </row>
    <row r="82" spans="1:11" ht="15.75" customHeight="1" x14ac:dyDescent="0.25">
      <c r="A82" s="6">
        <v>38353</v>
      </c>
      <c r="B82" s="8">
        <v>98.795403473333295</v>
      </c>
      <c r="C82" s="8">
        <v>1734.1862510999999</v>
      </c>
      <c r="D82" s="8">
        <v>2.6071428571428599</v>
      </c>
      <c r="E82" s="12">
        <v>2.88</v>
      </c>
      <c r="F82" s="12">
        <v>5.76</v>
      </c>
      <c r="G82" s="8">
        <v>6.6666666666666693E-2</v>
      </c>
      <c r="H82" s="12">
        <v>2.2999999999999998</v>
      </c>
      <c r="I82" s="12">
        <v>1.4822492364450099</v>
      </c>
      <c r="J82" s="17">
        <v>0</v>
      </c>
      <c r="K82" s="17">
        <v>0</v>
      </c>
    </row>
    <row r="83" spans="1:11" ht="15.75" customHeight="1" x14ac:dyDescent="0.25">
      <c r="A83" s="6">
        <v>38443</v>
      </c>
      <c r="B83" s="8">
        <v>98.999865020000001</v>
      </c>
      <c r="C83" s="8">
        <v>1744.2380952000001</v>
      </c>
      <c r="D83" s="8">
        <v>3.1111111111111098</v>
      </c>
      <c r="E83" s="12">
        <v>3.76</v>
      </c>
      <c r="F83" s="12">
        <v>6.24</v>
      </c>
      <c r="G83" s="8">
        <v>0.53333333333333299</v>
      </c>
      <c r="H83" s="12">
        <v>2.77</v>
      </c>
      <c r="I83" s="12">
        <v>1.5373385950588201</v>
      </c>
      <c r="J83" s="17">
        <v>0</v>
      </c>
      <c r="K83" s="17">
        <v>0</v>
      </c>
    </row>
    <row r="84" spans="1:11" ht="15.75" customHeight="1" x14ac:dyDescent="0.25">
      <c r="A84" s="6">
        <v>38534</v>
      </c>
      <c r="B84" s="8">
        <v>93.833876976666701</v>
      </c>
      <c r="C84" s="8">
        <v>1659.0762122000001</v>
      </c>
      <c r="D84" s="8">
        <v>3.66015625</v>
      </c>
      <c r="E84" s="12">
        <v>3.84</v>
      </c>
      <c r="F84" s="12">
        <v>6.56</v>
      </c>
      <c r="G84" s="8">
        <v>0.63333333333333297</v>
      </c>
      <c r="H84" s="12">
        <v>3.33</v>
      </c>
      <c r="I84" s="12">
        <v>1.70398258187427</v>
      </c>
      <c r="J84" s="17">
        <v>0</v>
      </c>
      <c r="K84" s="17">
        <v>0</v>
      </c>
    </row>
    <row r="85" spans="1:11" ht="15.75" customHeight="1" x14ac:dyDescent="0.25">
      <c r="A85" s="6">
        <v>38626</v>
      </c>
      <c r="B85" s="8">
        <v>88.743747543333299</v>
      </c>
      <c r="C85" s="8">
        <v>1579.7093809999999</v>
      </c>
      <c r="D85" s="8">
        <v>4.3669354838709697</v>
      </c>
      <c r="E85" s="12">
        <v>4.96</v>
      </c>
      <c r="F85" s="12">
        <v>7.36</v>
      </c>
      <c r="G85" s="8">
        <v>0</v>
      </c>
      <c r="H85" s="12">
        <v>3.8</v>
      </c>
      <c r="I85" s="12">
        <v>1.9513547431128799</v>
      </c>
      <c r="J85" s="17">
        <v>0</v>
      </c>
      <c r="K85" s="17">
        <v>0</v>
      </c>
    </row>
    <row r="86" spans="1:11" ht="15.75" customHeight="1" x14ac:dyDescent="0.25">
      <c r="A86" s="6">
        <v>38718</v>
      </c>
      <c r="B86" s="8">
        <v>89.574733269999996</v>
      </c>
      <c r="C86" s="8">
        <v>1578.9521878</v>
      </c>
      <c r="D86" s="8">
        <v>4.6384615384615397</v>
      </c>
      <c r="E86" s="12">
        <v>4.72</v>
      </c>
      <c r="F86" s="12">
        <v>7.48</v>
      </c>
      <c r="G86" s="8">
        <v>0.2</v>
      </c>
      <c r="H86" s="12">
        <v>4.07</v>
      </c>
      <c r="I86" s="12">
        <v>2.2407057969699702</v>
      </c>
      <c r="J86" s="17">
        <v>0</v>
      </c>
      <c r="K86" s="17">
        <v>0</v>
      </c>
    </row>
    <row r="87" spans="1:11" ht="15.75" customHeight="1" x14ac:dyDescent="0.25">
      <c r="A87" s="6">
        <v>38808</v>
      </c>
      <c r="B87" s="8">
        <v>90.996022463333304</v>
      </c>
      <c r="C87" s="8">
        <v>1580.5804066999999</v>
      </c>
      <c r="D87" s="8">
        <v>4.9631147540983598</v>
      </c>
      <c r="E87" s="12">
        <v>4.92</v>
      </c>
      <c r="F87" s="12">
        <v>7.48</v>
      </c>
      <c r="G87" s="8">
        <v>0.46666666666666701</v>
      </c>
      <c r="H87" s="12">
        <v>3.8</v>
      </c>
      <c r="I87" s="12">
        <v>3.27062354470955</v>
      </c>
      <c r="J87" s="18">
        <v>0</v>
      </c>
      <c r="K87" s="17">
        <v>0</v>
      </c>
    </row>
    <row r="88" spans="1:11" ht="15.75" customHeight="1" x14ac:dyDescent="0.25">
      <c r="A88" s="6">
        <v>38899</v>
      </c>
      <c r="B88" s="8">
        <v>93.701873696666695</v>
      </c>
      <c r="C88" s="8">
        <v>1617.8003805000001</v>
      </c>
      <c r="D88" s="8">
        <v>5.2137096774193603</v>
      </c>
      <c r="E88" s="12">
        <v>5.12</v>
      </c>
      <c r="F88" s="12">
        <v>8.0399999999999991</v>
      </c>
      <c r="G88" s="8">
        <v>0.266666666666667</v>
      </c>
      <c r="H88" s="12">
        <v>3.47</v>
      </c>
      <c r="I88" s="12">
        <v>3.4791073210559702</v>
      </c>
      <c r="J88" s="17">
        <v>0</v>
      </c>
      <c r="K88" s="17">
        <v>0</v>
      </c>
    </row>
    <row r="89" spans="1:11" ht="15.75" customHeight="1" x14ac:dyDescent="0.25">
      <c r="A89" s="6">
        <v>38991</v>
      </c>
      <c r="B89" s="8">
        <v>92.445106920000001</v>
      </c>
      <c r="C89" s="8">
        <v>1585.9740101</v>
      </c>
      <c r="D89" s="8">
        <v>5.25</v>
      </c>
      <c r="E89" s="12">
        <v>5.2</v>
      </c>
      <c r="F89" s="12">
        <v>7.88</v>
      </c>
      <c r="G89" s="8">
        <v>-0.133333333333333</v>
      </c>
      <c r="H89" s="12">
        <v>2.27</v>
      </c>
      <c r="I89" s="12">
        <v>3.2061265838096098</v>
      </c>
      <c r="J89" s="17">
        <v>0</v>
      </c>
      <c r="K89" s="17">
        <v>0</v>
      </c>
    </row>
    <row r="90" spans="1:11" ht="15.75" customHeight="1" x14ac:dyDescent="0.25">
      <c r="A90" s="6">
        <v>39083</v>
      </c>
      <c r="B90" s="8">
        <v>94.995940956666601</v>
      </c>
      <c r="C90" s="8">
        <v>1621.2642272999999</v>
      </c>
      <c r="D90" s="8">
        <v>5.03125</v>
      </c>
      <c r="E90" s="12">
        <v>5.04</v>
      </c>
      <c r="F90" s="12">
        <v>7.76</v>
      </c>
      <c r="G90" s="8">
        <v>0.16666666666666699</v>
      </c>
      <c r="H90" s="12">
        <v>2.7</v>
      </c>
      <c r="I90" s="12">
        <v>2.6911291541927498</v>
      </c>
      <c r="J90" s="17">
        <v>0</v>
      </c>
      <c r="K90" s="17">
        <v>0</v>
      </c>
    </row>
    <row r="91" spans="1:11" ht="15.75" customHeight="1" x14ac:dyDescent="0.25">
      <c r="A91" s="6">
        <v>39173</v>
      </c>
      <c r="B91" s="8">
        <v>94.876382969999995</v>
      </c>
      <c r="C91" s="8">
        <v>1581.0362381</v>
      </c>
      <c r="D91" s="8">
        <v>5</v>
      </c>
      <c r="E91" s="12">
        <v>5.16</v>
      </c>
      <c r="F91" s="12">
        <v>7.72</v>
      </c>
      <c r="G91" s="8">
        <v>0.7</v>
      </c>
      <c r="H91" s="12">
        <v>2.87</v>
      </c>
      <c r="I91" s="12">
        <v>3.4661646859596602</v>
      </c>
      <c r="J91" s="17">
        <v>0</v>
      </c>
      <c r="K91" s="17">
        <v>0</v>
      </c>
    </row>
    <row r="92" spans="1:11" ht="15.75" customHeight="1" x14ac:dyDescent="0.25">
      <c r="A92" s="6">
        <v>39264</v>
      </c>
      <c r="B92" s="8">
        <v>93.339966476666703</v>
      </c>
      <c r="C92" s="8">
        <v>1559.6384038000001</v>
      </c>
      <c r="D92" s="8">
        <v>5.38559322033898</v>
      </c>
      <c r="E92" s="12">
        <v>5.6</v>
      </c>
      <c r="F92" s="12">
        <v>7.88</v>
      </c>
      <c r="G92" s="8">
        <v>1.1000000000000001</v>
      </c>
      <c r="H92" s="12">
        <v>4.7699999999999996</v>
      </c>
      <c r="I92" s="12">
        <v>3.4981992198131202</v>
      </c>
      <c r="J92" s="17">
        <v>0</v>
      </c>
      <c r="K92" s="17">
        <v>0</v>
      </c>
    </row>
    <row r="93" spans="1:11" ht="15.75" customHeight="1" x14ac:dyDescent="0.25">
      <c r="A93" s="6">
        <v>39356</v>
      </c>
      <c r="B93" s="8">
        <v>92.178127943333294</v>
      </c>
      <c r="C93" s="8">
        <v>1507.6709980000001</v>
      </c>
      <c r="D93" s="8">
        <v>5.7903225806451601</v>
      </c>
      <c r="E93" s="12">
        <v>6.08</v>
      </c>
      <c r="F93" s="12">
        <v>10</v>
      </c>
      <c r="G93" s="8">
        <v>0.53333333333333299</v>
      </c>
      <c r="H93" s="12">
        <v>7.23</v>
      </c>
      <c r="I93" s="12">
        <v>3.2602739726027399</v>
      </c>
      <c r="J93" s="17">
        <v>0</v>
      </c>
      <c r="K93" s="17">
        <v>0</v>
      </c>
    </row>
    <row r="94" spans="1:11" ht="15.75" customHeight="1" x14ac:dyDescent="0.25">
      <c r="A94" s="6">
        <v>39448</v>
      </c>
      <c r="B94" s="8">
        <v>87.476784416666703</v>
      </c>
      <c r="C94" s="8">
        <v>1391.0555065000001</v>
      </c>
      <c r="D94" s="8">
        <v>6.2222222222222197</v>
      </c>
      <c r="E94" s="12">
        <v>6.36</v>
      </c>
      <c r="F94" s="12">
        <v>10.68</v>
      </c>
      <c r="G94" s="8">
        <v>0.4</v>
      </c>
      <c r="H94" s="12">
        <v>8.0299999999999994</v>
      </c>
      <c r="I94" s="12">
        <v>3.5362424022498402</v>
      </c>
      <c r="J94" s="17">
        <v>0</v>
      </c>
      <c r="K94" s="17">
        <v>0</v>
      </c>
    </row>
    <row r="95" spans="1:11" ht="15.75" customHeight="1" x14ac:dyDescent="0.25">
      <c r="A95" s="6">
        <v>39539</v>
      </c>
      <c r="B95" s="8">
        <v>91.8312890866667</v>
      </c>
      <c r="C95" s="8">
        <v>1410.1460173999999</v>
      </c>
      <c r="D95" s="8">
        <v>6.3611111111111098</v>
      </c>
      <c r="E95" s="12">
        <v>6.6</v>
      </c>
      <c r="F95" s="12">
        <v>11.04</v>
      </c>
      <c r="G95" s="8">
        <v>1.0333333333333301</v>
      </c>
      <c r="H95" s="12">
        <v>8.9</v>
      </c>
      <c r="I95" s="12">
        <v>3.8296108137530598</v>
      </c>
      <c r="J95" s="17">
        <v>0</v>
      </c>
      <c r="K95" s="17">
        <v>0</v>
      </c>
    </row>
    <row r="96" spans="1:11" ht="15.75" customHeight="1" x14ac:dyDescent="0.25">
      <c r="A96" s="6">
        <v>39630</v>
      </c>
      <c r="B96" s="8">
        <v>98.766081549999996</v>
      </c>
      <c r="C96" s="8">
        <v>1549.1133636</v>
      </c>
      <c r="D96" s="8">
        <v>7.5564516129032304</v>
      </c>
      <c r="E96" s="12">
        <v>7.56</v>
      </c>
      <c r="F96" s="12">
        <v>11.56</v>
      </c>
      <c r="G96" s="8">
        <v>1.0333333333333301</v>
      </c>
      <c r="H96" s="12">
        <v>9.33</v>
      </c>
      <c r="I96" s="12">
        <v>3.4835646678157799</v>
      </c>
      <c r="J96" s="17">
        <v>0</v>
      </c>
      <c r="K96" s="17">
        <v>0</v>
      </c>
    </row>
    <row r="97" spans="1:11" ht="15.75" customHeight="1" x14ac:dyDescent="0.25">
      <c r="A97" s="6">
        <v>39722</v>
      </c>
      <c r="B97" s="8">
        <v>106.82739523333299</v>
      </c>
      <c r="C97" s="8">
        <v>1919.2165454999999</v>
      </c>
      <c r="D97" s="8">
        <v>8.25</v>
      </c>
      <c r="E97" s="12">
        <v>8.44</v>
      </c>
      <c r="F97" s="12">
        <v>16.68</v>
      </c>
      <c r="G97" s="8">
        <v>-0.133333333333333</v>
      </c>
      <c r="H97" s="12">
        <v>8.6300000000000008</v>
      </c>
      <c r="I97" s="12">
        <v>1.77124799661314</v>
      </c>
      <c r="J97" s="17">
        <v>0</v>
      </c>
      <c r="K97" s="21">
        <v>1</v>
      </c>
    </row>
    <row r="98" spans="1:11" ht="15.75" customHeight="1" x14ac:dyDescent="0.25">
      <c r="A98" s="6">
        <v>39814</v>
      </c>
      <c r="B98" s="8">
        <v>98.691259856065997</v>
      </c>
      <c r="C98" s="8">
        <v>1821.9369826</v>
      </c>
      <c r="D98" s="8">
        <v>5.5039682539682504</v>
      </c>
      <c r="E98" s="12">
        <v>5.04</v>
      </c>
      <c r="F98" s="12">
        <v>12.36</v>
      </c>
      <c r="G98" s="8">
        <v>-0.266666666666667</v>
      </c>
      <c r="H98" s="12">
        <v>5.6</v>
      </c>
      <c r="I98" s="12">
        <v>1.5551059905047</v>
      </c>
      <c r="J98" s="17">
        <v>0</v>
      </c>
      <c r="K98" s="21">
        <v>1</v>
      </c>
    </row>
    <row r="99" spans="1:11" ht="15.75" customHeight="1" x14ac:dyDescent="0.25">
      <c r="A99" s="6">
        <v>39904</v>
      </c>
      <c r="B99" s="8">
        <v>95.405262533672001</v>
      </c>
      <c r="C99" s="8">
        <v>1701.9736089999999</v>
      </c>
      <c r="D99" s="8">
        <v>1.4385245901639301</v>
      </c>
      <c r="E99" s="12">
        <v>1.72</v>
      </c>
      <c r="F99" s="12">
        <v>7.48</v>
      </c>
      <c r="G99" s="8">
        <v>-6.6666666666666693E-2</v>
      </c>
      <c r="H99" s="12">
        <v>3.13</v>
      </c>
      <c r="I99" s="12">
        <v>2.1151425806646702</v>
      </c>
      <c r="J99" s="17">
        <v>0</v>
      </c>
      <c r="K99" s="21">
        <v>1</v>
      </c>
    </row>
    <row r="100" spans="1:11" ht="15.75" customHeight="1" x14ac:dyDescent="0.25">
      <c r="A100" s="6">
        <v>39995</v>
      </c>
      <c r="B100" s="8">
        <v>95.620053829100698</v>
      </c>
      <c r="C100" s="8">
        <v>1636.3756926000001</v>
      </c>
      <c r="D100" s="8">
        <v>0.52734375</v>
      </c>
      <c r="E100" s="12">
        <v>0.64</v>
      </c>
      <c r="F100" s="12">
        <v>4.3600000000000003</v>
      </c>
      <c r="G100" s="8">
        <v>6.6666666666666693E-2</v>
      </c>
      <c r="H100" s="12">
        <v>-0.6</v>
      </c>
      <c r="I100" s="12">
        <v>2.6576657897124201</v>
      </c>
      <c r="J100" s="17">
        <v>0</v>
      </c>
      <c r="K100" s="21">
        <v>1</v>
      </c>
    </row>
    <row r="101" spans="1:11" ht="15.75" customHeight="1" x14ac:dyDescent="0.25">
      <c r="A101" s="6">
        <v>40087</v>
      </c>
      <c r="B101" s="8">
        <v>93.229804839139703</v>
      </c>
      <c r="C101" s="8">
        <v>1555.0642857</v>
      </c>
      <c r="D101" s="8">
        <v>0.5</v>
      </c>
      <c r="E101" s="12">
        <v>0.64</v>
      </c>
      <c r="F101" s="12">
        <v>3.64</v>
      </c>
      <c r="G101" s="8">
        <v>-0.266666666666667</v>
      </c>
      <c r="H101" s="12">
        <v>-1.87</v>
      </c>
      <c r="I101" s="12">
        <v>3.0157080649550898</v>
      </c>
      <c r="J101" s="17">
        <v>0</v>
      </c>
      <c r="K101" s="21">
        <v>1</v>
      </c>
    </row>
    <row r="102" spans="1:11" ht="15.75" customHeight="1" x14ac:dyDescent="0.25">
      <c r="A102" s="6">
        <v>40179</v>
      </c>
      <c r="B102" s="8">
        <v>92.442857770408295</v>
      </c>
      <c r="C102" s="8">
        <v>1556.3821086999999</v>
      </c>
      <c r="D102" s="8">
        <v>0.5</v>
      </c>
      <c r="E102" s="12">
        <v>0.6</v>
      </c>
      <c r="F102" s="12">
        <v>4</v>
      </c>
      <c r="G102" s="8">
        <v>0.3</v>
      </c>
      <c r="H102" s="12">
        <v>-0.23</v>
      </c>
      <c r="I102" s="12">
        <v>3.28060419123651</v>
      </c>
      <c r="J102" s="17">
        <v>0</v>
      </c>
      <c r="K102" s="17">
        <v>0</v>
      </c>
    </row>
    <row r="103" spans="1:11" ht="15.75" customHeight="1" x14ac:dyDescent="0.25">
      <c r="A103" s="6">
        <v>40269</v>
      </c>
      <c r="B103" s="8">
        <v>93.400383127469695</v>
      </c>
      <c r="C103" s="8">
        <v>1590.4988808999999</v>
      </c>
      <c r="D103" s="8">
        <v>0.58064516129032295</v>
      </c>
      <c r="E103" s="12">
        <v>0.76</v>
      </c>
      <c r="F103" s="12">
        <v>3.72</v>
      </c>
      <c r="G103" s="8">
        <v>0.3</v>
      </c>
      <c r="H103" s="12">
        <v>1.2</v>
      </c>
      <c r="I103" s="12">
        <v>3.1875850494420801</v>
      </c>
      <c r="J103" s="19">
        <v>1</v>
      </c>
      <c r="K103" s="17">
        <v>0</v>
      </c>
    </row>
    <row r="104" spans="1:11" ht="15.75" customHeight="1" x14ac:dyDescent="0.25">
      <c r="A104" s="6">
        <v>40360</v>
      </c>
      <c r="B104" s="8">
        <v>91.116655104198998</v>
      </c>
      <c r="C104" s="8">
        <v>1534.9785194999999</v>
      </c>
      <c r="D104" s="8">
        <v>1.7380952380952399</v>
      </c>
      <c r="E104" s="12">
        <v>2.44</v>
      </c>
      <c r="F104" s="12">
        <v>4.92</v>
      </c>
      <c r="G104" s="8">
        <v>0.3</v>
      </c>
      <c r="H104" s="12">
        <v>2.27</v>
      </c>
      <c r="I104" s="12">
        <v>3.2853276482506302</v>
      </c>
      <c r="J104" s="17">
        <v>1</v>
      </c>
      <c r="K104" s="17">
        <v>0</v>
      </c>
    </row>
    <row r="105" spans="1:11" ht="15.75" customHeight="1" x14ac:dyDescent="0.25">
      <c r="A105" s="6">
        <v>40452</v>
      </c>
      <c r="B105" s="8">
        <v>88.462575039108302</v>
      </c>
      <c r="C105" s="8">
        <v>1441.1362618999999</v>
      </c>
      <c r="D105" s="8">
        <v>2.87903225806452</v>
      </c>
      <c r="E105" s="12">
        <v>3.44</v>
      </c>
      <c r="F105" s="12">
        <v>5.96</v>
      </c>
      <c r="G105" s="8">
        <v>0.1</v>
      </c>
      <c r="H105" s="12">
        <v>2.5</v>
      </c>
      <c r="I105" s="12">
        <v>3.91749826121141</v>
      </c>
      <c r="J105" s="17">
        <v>1</v>
      </c>
      <c r="K105" s="17">
        <v>0</v>
      </c>
    </row>
    <row r="106" spans="1:11" ht="15.75" customHeight="1" x14ac:dyDescent="0.25">
      <c r="A106" s="6">
        <v>40544</v>
      </c>
      <c r="B106" s="8">
        <v>90.940553139494199</v>
      </c>
      <c r="C106" s="8">
        <v>1444.7841263</v>
      </c>
      <c r="D106" s="8">
        <v>3.4453125</v>
      </c>
      <c r="E106" s="12">
        <v>3.92</v>
      </c>
      <c r="F106" s="12">
        <v>7.12</v>
      </c>
      <c r="G106" s="8">
        <v>0.43333333333333302</v>
      </c>
      <c r="H106" s="12">
        <v>2.93</v>
      </c>
      <c r="I106" s="12">
        <v>4.3778085215760996</v>
      </c>
      <c r="J106" s="17">
        <v>1</v>
      </c>
      <c r="K106" s="17">
        <v>0</v>
      </c>
    </row>
    <row r="107" spans="1:11" ht="15.75" customHeight="1" x14ac:dyDescent="0.25">
      <c r="A107" s="6">
        <v>40634</v>
      </c>
      <c r="B107" s="8">
        <v>90.9424146352316</v>
      </c>
      <c r="C107" s="8">
        <v>1408.4605412000001</v>
      </c>
      <c r="D107" s="8">
        <v>4.75</v>
      </c>
      <c r="E107" s="12">
        <v>5.24</v>
      </c>
      <c r="F107" s="12">
        <v>8.08</v>
      </c>
      <c r="G107" s="8">
        <v>0.3</v>
      </c>
      <c r="H107" s="12">
        <v>3.3</v>
      </c>
      <c r="I107" s="12">
        <v>4.1512791436088197</v>
      </c>
      <c r="J107" s="17">
        <v>1</v>
      </c>
      <c r="K107" s="17">
        <v>0</v>
      </c>
    </row>
    <row r="108" spans="1:11" ht="15.75" customHeight="1" x14ac:dyDescent="0.25">
      <c r="A108" s="6">
        <v>40725</v>
      </c>
      <c r="B108" s="8">
        <v>91.136503424909606</v>
      </c>
      <c r="C108" s="8">
        <v>1413.4214069</v>
      </c>
      <c r="D108" s="8">
        <v>5.25</v>
      </c>
      <c r="E108" s="12">
        <v>5.64</v>
      </c>
      <c r="F108" s="12">
        <v>9.52</v>
      </c>
      <c r="G108" s="8">
        <v>0.266666666666667</v>
      </c>
      <c r="H108" s="12">
        <v>3.13</v>
      </c>
      <c r="I108" s="12">
        <v>4.0786507000513996</v>
      </c>
      <c r="J108" s="17">
        <v>1</v>
      </c>
      <c r="K108" s="17">
        <v>0</v>
      </c>
    </row>
    <row r="109" spans="1:11" ht="15.75" customHeight="1" x14ac:dyDescent="0.25">
      <c r="A109" s="6">
        <v>40817</v>
      </c>
      <c r="B109" s="8">
        <v>95.324461766536103</v>
      </c>
      <c r="C109" s="8">
        <v>1537.3537343</v>
      </c>
      <c r="D109" s="8">
        <v>5.25</v>
      </c>
      <c r="E109" s="12">
        <v>5.84</v>
      </c>
      <c r="F109" s="12">
        <v>9.9600000000000009</v>
      </c>
      <c r="G109" s="8">
        <v>0.46666666666666701</v>
      </c>
      <c r="H109" s="12">
        <v>4</v>
      </c>
      <c r="I109" s="12">
        <v>3.3969608999365</v>
      </c>
      <c r="J109" s="17">
        <v>1</v>
      </c>
      <c r="K109" s="17">
        <v>0</v>
      </c>
    </row>
    <row r="110" spans="1:11" ht="15.75" customHeight="1" x14ac:dyDescent="0.25">
      <c r="A110" s="6">
        <v>40909</v>
      </c>
      <c r="B110" s="8">
        <v>91.243175022917399</v>
      </c>
      <c r="C110" s="8">
        <v>1468.2235714000001</v>
      </c>
      <c r="D110" s="8">
        <v>5.0346153846153801</v>
      </c>
      <c r="E110" s="12">
        <v>5.48</v>
      </c>
      <c r="F110" s="12">
        <v>9.68</v>
      </c>
      <c r="G110" s="8">
        <v>0.233333333333333</v>
      </c>
      <c r="H110" s="12">
        <v>4.13</v>
      </c>
      <c r="I110" s="12">
        <v>3.7683616075478499</v>
      </c>
      <c r="J110" s="17">
        <v>1</v>
      </c>
      <c r="K110" s="17">
        <v>0</v>
      </c>
    </row>
    <row r="111" spans="1:11" ht="15.75" customHeight="1" x14ac:dyDescent="0.25">
      <c r="A111" s="6">
        <v>41000</v>
      </c>
      <c r="B111" s="8">
        <v>91.239735011557897</v>
      </c>
      <c r="C111" s="8">
        <v>1488.7171903999999</v>
      </c>
      <c r="D111" s="8">
        <v>5</v>
      </c>
      <c r="E111" s="12">
        <v>5.76</v>
      </c>
      <c r="F111" s="12">
        <v>10.4</v>
      </c>
      <c r="G111" s="8">
        <v>-6.6666666666666693E-2</v>
      </c>
      <c r="H111" s="12">
        <v>3.1</v>
      </c>
      <c r="I111" s="12">
        <v>3.5682466963016699</v>
      </c>
      <c r="J111" s="17">
        <v>1</v>
      </c>
      <c r="K111" s="17">
        <v>0</v>
      </c>
    </row>
    <row r="112" spans="1:11" ht="15.75" customHeight="1" x14ac:dyDescent="0.25">
      <c r="A112" s="6">
        <v>41091</v>
      </c>
      <c r="B112" s="8">
        <v>88.637001040298998</v>
      </c>
      <c r="C112" s="8">
        <v>1447.9003556</v>
      </c>
      <c r="D112" s="8">
        <v>5</v>
      </c>
      <c r="E112" s="12">
        <v>5.56</v>
      </c>
      <c r="F112" s="12">
        <v>9.24</v>
      </c>
      <c r="G112" s="8">
        <v>0.33333333333333298</v>
      </c>
      <c r="H112" s="12">
        <v>2.63</v>
      </c>
      <c r="I112" s="12">
        <v>3.5002903020956202</v>
      </c>
      <c r="J112" s="17">
        <v>1</v>
      </c>
      <c r="K112" s="17">
        <v>0</v>
      </c>
    </row>
    <row r="113" spans="1:11" ht="15.75" customHeight="1" x14ac:dyDescent="0.25">
      <c r="A113" s="6">
        <v>41183</v>
      </c>
      <c r="B113" s="8">
        <v>87.989769112070405</v>
      </c>
      <c r="C113" s="8">
        <v>1433.0616484</v>
      </c>
      <c r="D113" s="8">
        <v>5</v>
      </c>
      <c r="E113" s="12">
        <v>5.76</v>
      </c>
      <c r="F113" s="12">
        <v>9.16</v>
      </c>
      <c r="G113" s="8">
        <v>3.3333333333333298E-2</v>
      </c>
      <c r="H113" s="12">
        <v>2.17</v>
      </c>
      <c r="I113" s="12">
        <v>3.58739302670174</v>
      </c>
      <c r="J113" s="17">
        <v>1</v>
      </c>
      <c r="K113" s="17">
        <v>0</v>
      </c>
    </row>
    <row r="114" spans="1:11" ht="15.75" customHeight="1" x14ac:dyDescent="0.25">
      <c r="A114" s="6">
        <v>41275</v>
      </c>
      <c r="B114" s="8">
        <v>87.293416532454501</v>
      </c>
      <c r="C114" s="8">
        <v>1417.4971364</v>
      </c>
      <c r="D114" s="8">
        <v>5</v>
      </c>
      <c r="E114" s="12">
        <v>5.36</v>
      </c>
      <c r="F114" s="12">
        <v>9.1199999999999992</v>
      </c>
      <c r="G114" s="8">
        <v>0.233333333333333</v>
      </c>
      <c r="H114" s="12">
        <v>1.47</v>
      </c>
      <c r="I114" s="12">
        <v>3.5959130908101198</v>
      </c>
      <c r="J114" s="17">
        <v>1</v>
      </c>
      <c r="K114" s="17">
        <v>0</v>
      </c>
    </row>
    <row r="115" spans="1:11" ht="15.75" customHeight="1" x14ac:dyDescent="0.25">
      <c r="A115" s="6">
        <v>41365</v>
      </c>
      <c r="B115" s="8">
        <v>88.633912026344802</v>
      </c>
      <c r="C115" s="8">
        <v>1454.6061298</v>
      </c>
      <c r="D115" s="8">
        <v>5</v>
      </c>
      <c r="E115" s="12">
        <v>4.92</v>
      </c>
      <c r="F115" s="12">
        <v>9.1199999999999992</v>
      </c>
      <c r="G115" s="8">
        <v>3.3333333333333298E-2</v>
      </c>
      <c r="H115" s="12">
        <v>1.27</v>
      </c>
      <c r="I115" s="12">
        <v>3.241189633796</v>
      </c>
      <c r="J115" s="17">
        <v>1</v>
      </c>
      <c r="K115" s="17">
        <v>0</v>
      </c>
    </row>
    <row r="116" spans="1:11" ht="15.75" customHeight="1" x14ac:dyDescent="0.25">
      <c r="A116" s="6">
        <v>41456</v>
      </c>
      <c r="B116" s="8">
        <v>91.425537261750705</v>
      </c>
      <c r="C116" s="8">
        <v>1522.1208441000001</v>
      </c>
      <c r="D116" s="8">
        <v>5</v>
      </c>
      <c r="E116" s="12">
        <v>5.16</v>
      </c>
      <c r="F116" s="12">
        <v>8.84</v>
      </c>
      <c r="G116" s="8">
        <v>0.33333333333333298</v>
      </c>
      <c r="H116" s="12">
        <v>2.13</v>
      </c>
      <c r="I116" s="12">
        <v>3.2109634400798299</v>
      </c>
      <c r="J116" s="17">
        <v>1</v>
      </c>
      <c r="K116" s="17">
        <v>0</v>
      </c>
    </row>
    <row r="117" spans="1:11" ht="15.75" customHeight="1" x14ac:dyDescent="0.25">
      <c r="A117" s="6">
        <v>41548</v>
      </c>
      <c r="B117" s="8">
        <v>92.716514007735995</v>
      </c>
      <c r="C117" s="8">
        <v>1549.5068636000001</v>
      </c>
      <c r="D117" s="8">
        <v>4.6895161290322598</v>
      </c>
      <c r="E117" s="12">
        <v>4.76</v>
      </c>
      <c r="F117" s="12">
        <v>8.48</v>
      </c>
      <c r="G117" s="8">
        <v>0.36666666666666697</v>
      </c>
      <c r="H117" s="12">
        <v>2.2999999999999998</v>
      </c>
      <c r="I117" s="12">
        <v>3.2444419244609701</v>
      </c>
      <c r="J117" s="17">
        <v>1</v>
      </c>
      <c r="K117" s="17">
        <v>0</v>
      </c>
    </row>
    <row r="118" spans="1:11" ht="15.75" customHeight="1" x14ac:dyDescent="0.25">
      <c r="A118" s="6">
        <v>41640</v>
      </c>
      <c r="B118" s="8">
        <v>97.564550036871196</v>
      </c>
      <c r="C118" s="8">
        <v>1655.2813788000001</v>
      </c>
      <c r="D118" s="8">
        <v>4.3373015873015897</v>
      </c>
      <c r="E118" s="12">
        <v>4.24</v>
      </c>
      <c r="F118" s="12">
        <v>8.36</v>
      </c>
      <c r="G118" s="8">
        <v>0.5</v>
      </c>
      <c r="H118" s="12">
        <v>3.17</v>
      </c>
      <c r="I118" s="12">
        <v>3.1925474008890502</v>
      </c>
      <c r="J118" s="17">
        <v>1</v>
      </c>
      <c r="K118" s="17">
        <v>0</v>
      </c>
    </row>
    <row r="119" spans="1:11" ht="15.75" customHeight="1" x14ac:dyDescent="0.25">
      <c r="A119" s="6">
        <v>41730</v>
      </c>
      <c r="B119" s="8">
        <v>97.396988490407693</v>
      </c>
      <c r="C119" s="8">
        <v>1663.1062856999999</v>
      </c>
      <c r="D119" s="8">
        <v>4</v>
      </c>
      <c r="E119" s="12">
        <v>3.96</v>
      </c>
      <c r="F119" s="12">
        <v>8.16</v>
      </c>
      <c r="G119" s="8">
        <v>0.33333333333333298</v>
      </c>
      <c r="H119" s="12">
        <v>4.43</v>
      </c>
      <c r="I119" s="12">
        <v>3.0785327648250602</v>
      </c>
      <c r="J119" s="18">
        <v>0</v>
      </c>
      <c r="K119" s="17">
        <v>0</v>
      </c>
    </row>
    <row r="120" spans="1:11" ht="15.75" customHeight="1" x14ac:dyDescent="0.25">
      <c r="A120" s="6">
        <v>41821</v>
      </c>
      <c r="B120" s="8">
        <v>99.806644660461203</v>
      </c>
      <c r="C120" s="8">
        <v>1730.7301818000001</v>
      </c>
      <c r="D120" s="8">
        <v>3.62903225806452</v>
      </c>
      <c r="E120" s="12">
        <v>3.68</v>
      </c>
      <c r="F120" s="12">
        <v>7.8</v>
      </c>
      <c r="G120" s="8">
        <v>0.43333333333333302</v>
      </c>
      <c r="H120" s="12">
        <v>4.63</v>
      </c>
      <c r="I120" s="12">
        <v>3.17174392935982</v>
      </c>
      <c r="J120" s="17">
        <v>0</v>
      </c>
      <c r="K120" s="17">
        <v>0</v>
      </c>
    </row>
    <row r="121" spans="1:11" ht="15.75" customHeight="1" x14ac:dyDescent="0.25">
      <c r="A121" s="6">
        <v>41913</v>
      </c>
      <c r="B121" s="8">
        <v>97.760128064954799</v>
      </c>
      <c r="C121" s="8">
        <v>1795.36</v>
      </c>
      <c r="D121" s="8">
        <v>3.04838709677419</v>
      </c>
      <c r="E121" s="12">
        <v>3.52</v>
      </c>
      <c r="F121" s="12">
        <v>7.12</v>
      </c>
      <c r="G121" s="8">
        <v>0.2</v>
      </c>
      <c r="H121" s="12">
        <v>5.27</v>
      </c>
      <c r="I121" s="12">
        <v>3.0033082342979802</v>
      </c>
      <c r="J121" s="17">
        <v>0</v>
      </c>
      <c r="K121" s="17">
        <v>0</v>
      </c>
    </row>
    <row r="122" spans="1:11" ht="15.75" customHeight="1" x14ac:dyDescent="0.25">
      <c r="A122" s="6">
        <v>42005</v>
      </c>
      <c r="B122" s="8">
        <v>96.930350858019906</v>
      </c>
      <c r="C122" s="8">
        <v>1873.0274999999999</v>
      </c>
      <c r="D122" s="8">
        <v>3</v>
      </c>
      <c r="E122" s="12">
        <v>3.32</v>
      </c>
      <c r="F122" s="12">
        <v>5.56</v>
      </c>
      <c r="G122" s="8">
        <v>0.36666666666666697</v>
      </c>
      <c r="H122" s="12">
        <v>4.37</v>
      </c>
      <c r="I122" s="12">
        <v>2.6374761861562201</v>
      </c>
      <c r="J122" s="17">
        <v>0</v>
      </c>
      <c r="K122" s="17">
        <v>0</v>
      </c>
    </row>
    <row r="123" spans="1:11" ht="15.75" customHeight="1" x14ac:dyDescent="0.25">
      <c r="A123" s="6">
        <v>42095</v>
      </c>
      <c r="B123" s="8">
        <v>94.017065387270094</v>
      </c>
      <c r="C123" s="8">
        <v>1852.32</v>
      </c>
      <c r="D123" s="8">
        <v>3</v>
      </c>
      <c r="E123" s="12">
        <v>3.44</v>
      </c>
      <c r="F123" s="12">
        <v>5.28</v>
      </c>
      <c r="G123" s="8">
        <v>0.43333333333333302</v>
      </c>
      <c r="H123" s="12">
        <v>4.17</v>
      </c>
      <c r="I123" s="12">
        <v>2.7461822250446</v>
      </c>
      <c r="J123" s="17">
        <v>0</v>
      </c>
      <c r="K123" s="17">
        <v>0</v>
      </c>
    </row>
    <row r="124" spans="1:11" ht="15.75" customHeight="1" x14ac:dyDescent="0.25">
      <c r="A124" s="6">
        <v>42186</v>
      </c>
      <c r="B124" s="8">
        <v>98.990509553600901</v>
      </c>
      <c r="C124" s="8">
        <v>2029.99</v>
      </c>
      <c r="D124" s="8">
        <v>3</v>
      </c>
      <c r="E124" s="12">
        <v>3.6</v>
      </c>
      <c r="F124" s="12">
        <v>5.36</v>
      </c>
      <c r="G124" s="8">
        <v>0.53333333333333299</v>
      </c>
      <c r="H124" s="12">
        <v>4.7300000000000004</v>
      </c>
      <c r="I124" s="12">
        <v>2.38197859022045</v>
      </c>
      <c r="J124" s="17">
        <v>0</v>
      </c>
      <c r="K124" s="17">
        <v>0</v>
      </c>
    </row>
    <row r="125" spans="1:11" ht="15.75" customHeight="1" x14ac:dyDescent="0.25">
      <c r="A125" s="6">
        <v>42278</v>
      </c>
      <c r="B125" s="8">
        <v>98.869882264380394</v>
      </c>
      <c r="C125" s="8">
        <v>2093.5523809523802</v>
      </c>
      <c r="D125" s="8">
        <v>3.2419354838709702</v>
      </c>
      <c r="E125" s="12">
        <v>3.84</v>
      </c>
      <c r="F125" s="12">
        <v>5.72</v>
      </c>
      <c r="G125" s="8">
        <v>0.133333333333333</v>
      </c>
      <c r="H125" s="12">
        <v>4.0999999999999996</v>
      </c>
      <c r="I125" s="12">
        <v>2.2165547794006502</v>
      </c>
      <c r="J125" s="17">
        <v>0</v>
      </c>
      <c r="K125" s="17">
        <v>0</v>
      </c>
    </row>
    <row r="126" spans="1:11" ht="15.75" customHeight="1" x14ac:dyDescent="0.25">
      <c r="A126" s="6">
        <v>42370</v>
      </c>
      <c r="B126" s="8">
        <v>96.5433741083868</v>
      </c>
      <c r="C126" s="8">
        <v>2108.1</v>
      </c>
      <c r="D126" s="8">
        <v>3.5</v>
      </c>
      <c r="E126" s="12">
        <v>3.88</v>
      </c>
      <c r="F126" s="12">
        <v>5.64</v>
      </c>
      <c r="G126" s="8">
        <v>0.4</v>
      </c>
      <c r="H126" s="12">
        <v>4.67</v>
      </c>
      <c r="I126" s="12">
        <v>2.1176600441501101</v>
      </c>
      <c r="J126" s="17">
        <v>0</v>
      </c>
      <c r="K126" s="17">
        <v>0</v>
      </c>
    </row>
    <row r="127" spans="1:11" ht="15.75" customHeight="1" x14ac:dyDescent="0.25">
      <c r="A127" s="6">
        <v>42461</v>
      </c>
      <c r="B127" s="8">
        <v>95.576521951996497</v>
      </c>
      <c r="C127" s="8">
        <v>2032.87</v>
      </c>
      <c r="D127" s="8">
        <v>3.5</v>
      </c>
      <c r="E127" s="12">
        <v>3.72</v>
      </c>
      <c r="F127" s="12">
        <v>5.4</v>
      </c>
      <c r="G127" s="8">
        <v>0.3</v>
      </c>
      <c r="H127" s="12">
        <v>4.2</v>
      </c>
      <c r="I127" s="12">
        <v>2.1455305573195398</v>
      </c>
      <c r="J127" s="17">
        <v>0</v>
      </c>
      <c r="K127" s="17">
        <v>0</v>
      </c>
    </row>
    <row r="128" spans="1:11" ht="15.75" customHeight="1" x14ac:dyDescent="0.25">
      <c r="A128" s="6">
        <v>42552</v>
      </c>
      <c r="B128" s="8">
        <v>93.297388907374994</v>
      </c>
      <c r="C128" s="8">
        <v>1985.09</v>
      </c>
      <c r="D128" s="8">
        <v>3.5</v>
      </c>
      <c r="E128" s="12">
        <v>3.72</v>
      </c>
      <c r="F128" s="12">
        <v>5.52</v>
      </c>
      <c r="G128" s="8">
        <v>0.133333333333333</v>
      </c>
      <c r="H128" s="12">
        <v>3.5</v>
      </c>
      <c r="I128" s="12">
        <v>2.1653466993256498</v>
      </c>
      <c r="J128" s="17">
        <v>0</v>
      </c>
      <c r="K128" s="17">
        <v>0</v>
      </c>
    </row>
    <row r="129" spans="1:11" ht="15.75" customHeight="1" x14ac:dyDescent="0.25">
      <c r="A129" s="6">
        <v>42644</v>
      </c>
      <c r="B129" s="8">
        <v>92.055555067855096</v>
      </c>
      <c r="C129" s="8">
        <v>1997.21</v>
      </c>
      <c r="D129" s="8">
        <v>3.5</v>
      </c>
      <c r="E129" s="12">
        <v>3.68</v>
      </c>
      <c r="F129" s="12">
        <v>5.24</v>
      </c>
      <c r="G129" s="8">
        <v>3.3333333333333298E-2</v>
      </c>
      <c r="H129" s="12">
        <v>2.8</v>
      </c>
      <c r="I129" s="12">
        <v>2.39524025522392</v>
      </c>
      <c r="J129" s="17">
        <v>0</v>
      </c>
      <c r="K129" s="17">
        <v>0</v>
      </c>
    </row>
    <row r="130" spans="1:11" ht="15.75" customHeight="1" x14ac:dyDescent="0.25">
      <c r="A130" s="6">
        <v>42736</v>
      </c>
      <c r="B130" s="8">
        <v>91.389197208910005</v>
      </c>
      <c r="C130" s="8">
        <v>1965.6</v>
      </c>
      <c r="D130" s="8">
        <v>3.2578125</v>
      </c>
      <c r="E130" s="12">
        <v>3.36</v>
      </c>
      <c r="F130" s="12">
        <v>4.88</v>
      </c>
      <c r="G130" s="8">
        <v>0.36666666666666697</v>
      </c>
      <c r="H130" s="12">
        <v>2.73</v>
      </c>
      <c r="I130" s="12">
        <v>2.6460582418579301</v>
      </c>
      <c r="J130" s="17">
        <v>0</v>
      </c>
      <c r="K130" s="17">
        <v>0</v>
      </c>
    </row>
    <row r="131" spans="1:11" ht="15.75" customHeight="1" x14ac:dyDescent="0.25">
      <c r="A131" s="6">
        <v>42826</v>
      </c>
      <c r="B131" s="8">
        <v>93.327247294415699</v>
      </c>
      <c r="C131" s="8">
        <v>1992.43</v>
      </c>
      <c r="D131" s="8">
        <v>2.6639344262295102</v>
      </c>
      <c r="E131" s="12">
        <v>2.88</v>
      </c>
      <c r="F131" s="12">
        <v>4.4000000000000004</v>
      </c>
      <c r="G131" s="8">
        <v>-3.3333333333333298E-2</v>
      </c>
      <c r="H131" s="12">
        <v>2.33</v>
      </c>
      <c r="I131" s="12">
        <v>2.5686670295442799</v>
      </c>
      <c r="J131" s="17">
        <v>0</v>
      </c>
      <c r="K131" s="17">
        <v>0</v>
      </c>
    </row>
    <row r="132" spans="1:11" ht="15.75" customHeight="1" x14ac:dyDescent="0.25">
      <c r="A132" s="6">
        <v>42917</v>
      </c>
      <c r="B132" s="8">
        <v>92.0674882907918</v>
      </c>
      <c r="C132" s="8">
        <v>1927.95</v>
      </c>
      <c r="D132" s="8">
        <v>2.5</v>
      </c>
      <c r="E132" s="12">
        <v>2.68</v>
      </c>
      <c r="F132" s="12">
        <v>4.28</v>
      </c>
      <c r="G132" s="8">
        <v>6.6666666666666693E-2</v>
      </c>
      <c r="H132" s="12">
        <v>1.7</v>
      </c>
      <c r="I132" s="12">
        <v>2.87882457891076</v>
      </c>
      <c r="J132" s="17">
        <v>0</v>
      </c>
      <c r="K132" s="17">
        <v>0</v>
      </c>
    </row>
    <row r="133" spans="1:11" ht="15.75" customHeight="1" x14ac:dyDescent="0.25">
      <c r="A133" s="6">
        <v>43009</v>
      </c>
      <c r="B133" s="8">
        <v>90.937886275095494</v>
      </c>
      <c r="C133" s="8">
        <v>1900.24</v>
      </c>
      <c r="D133" s="8">
        <v>2.5</v>
      </c>
      <c r="E133" s="12">
        <v>2.68</v>
      </c>
      <c r="F133" s="12">
        <v>4.12</v>
      </c>
      <c r="G133" s="8">
        <v>0.266666666666667</v>
      </c>
      <c r="H133" s="12">
        <v>2.0299999999999998</v>
      </c>
      <c r="I133" s="12">
        <v>3.08810668602014</v>
      </c>
      <c r="J133" s="17">
        <v>0</v>
      </c>
      <c r="K133" s="17">
        <v>0</v>
      </c>
    </row>
    <row r="134" spans="1:11" ht="15.75" customHeight="1" x14ac:dyDescent="0.25">
      <c r="A134" s="6">
        <v>43101</v>
      </c>
      <c r="B134" s="8">
        <v>88.525552552165294</v>
      </c>
      <c r="C134" s="8">
        <v>1805.82</v>
      </c>
      <c r="D134" s="8">
        <v>2.5</v>
      </c>
      <c r="E134" s="12">
        <v>2.68</v>
      </c>
      <c r="F134" s="12">
        <v>4.16</v>
      </c>
      <c r="G134" s="8">
        <v>0.233333333333333</v>
      </c>
      <c r="H134" s="12">
        <v>2</v>
      </c>
      <c r="I134" s="12">
        <v>3.1567117239710898</v>
      </c>
      <c r="J134" s="17">
        <v>0</v>
      </c>
      <c r="K134" s="17">
        <v>0</v>
      </c>
    </row>
    <row r="135" spans="1:11" ht="15.75" customHeight="1" x14ac:dyDescent="0.25">
      <c r="A135" s="6">
        <v>43191</v>
      </c>
      <c r="B135" s="8">
        <v>89.714648042540006</v>
      </c>
      <c r="C135" s="8">
        <v>1862.82</v>
      </c>
      <c r="D135" s="8">
        <v>2.5</v>
      </c>
      <c r="E135" s="12">
        <v>2.56</v>
      </c>
      <c r="F135" s="12">
        <v>4</v>
      </c>
      <c r="G135" s="8">
        <v>0.233333333333333</v>
      </c>
      <c r="H135" s="12">
        <v>2.13</v>
      </c>
      <c r="I135" s="12">
        <v>3.1169826725936698</v>
      </c>
      <c r="J135" s="19">
        <v>1</v>
      </c>
      <c r="K135" s="17">
        <v>0</v>
      </c>
    </row>
    <row r="136" spans="1:11" ht="15.75" customHeight="1" x14ac:dyDescent="0.25">
      <c r="A136" s="6">
        <v>43282</v>
      </c>
      <c r="B136" s="8">
        <v>92.021779681124698</v>
      </c>
      <c r="C136" s="8">
        <v>1989.57</v>
      </c>
      <c r="D136" s="8">
        <v>2.5</v>
      </c>
      <c r="E136" s="12">
        <v>2.64</v>
      </c>
      <c r="F136" s="12">
        <v>3.96</v>
      </c>
      <c r="G136" s="8">
        <v>0.3</v>
      </c>
      <c r="H136" s="12">
        <v>2.8</v>
      </c>
      <c r="I136" s="12">
        <v>2.7681438809761398</v>
      </c>
      <c r="J136" s="17">
        <v>1</v>
      </c>
      <c r="K136" s="17">
        <v>0</v>
      </c>
    </row>
    <row r="137" spans="1:11" ht="15.75" customHeight="1" x14ac:dyDescent="0.25">
      <c r="A137" s="6">
        <v>43374</v>
      </c>
      <c r="B137" s="8">
        <v>92.744165518944499</v>
      </c>
      <c r="C137" s="8">
        <v>2036.44</v>
      </c>
      <c r="D137" s="8">
        <v>2.69758064516129</v>
      </c>
      <c r="E137" s="12">
        <v>2.8</v>
      </c>
      <c r="F137" s="12">
        <v>4.28</v>
      </c>
      <c r="G137" s="8">
        <v>0.1</v>
      </c>
      <c r="H137" s="12">
        <v>2.77</v>
      </c>
      <c r="I137" s="12">
        <v>2.7976503674135902</v>
      </c>
      <c r="J137" s="17">
        <v>1</v>
      </c>
      <c r="K137" s="17">
        <v>0</v>
      </c>
    </row>
    <row r="138" spans="1:11" ht="15.75" customHeight="1" x14ac:dyDescent="0.25">
      <c r="A138" s="6">
        <v>43466</v>
      </c>
      <c r="B138" s="8">
        <v>92.062650497454996</v>
      </c>
      <c r="C138" s="8">
        <v>2001.04</v>
      </c>
      <c r="D138" s="8">
        <v>2.9166666666666701</v>
      </c>
      <c r="E138" s="12">
        <v>2.84</v>
      </c>
      <c r="F138" s="12">
        <v>4.4800000000000004</v>
      </c>
      <c r="G138" s="8">
        <v>0.2</v>
      </c>
      <c r="H138" s="12">
        <v>1.83</v>
      </c>
      <c r="I138" s="12">
        <v>2.82156097855998</v>
      </c>
      <c r="J138" s="17">
        <v>1</v>
      </c>
      <c r="K138" s="17">
        <v>0</v>
      </c>
    </row>
    <row r="139" spans="1:11" ht="15.75" customHeight="1" x14ac:dyDescent="0.25">
      <c r="A139" s="6">
        <v>43556</v>
      </c>
      <c r="B139" s="8">
        <v>93.176343388511199</v>
      </c>
      <c r="C139" s="8">
        <v>2051.81</v>
      </c>
      <c r="D139" s="8">
        <v>2.87903225806452</v>
      </c>
      <c r="E139" s="12">
        <v>2.84</v>
      </c>
      <c r="F139" s="12">
        <v>4.28</v>
      </c>
      <c r="G139" s="8">
        <v>0.3</v>
      </c>
      <c r="H139" s="12">
        <v>2.2000000000000002</v>
      </c>
      <c r="I139" s="12">
        <v>2.7732680153618201</v>
      </c>
      <c r="J139" s="17">
        <v>1</v>
      </c>
      <c r="K139" s="17">
        <v>0</v>
      </c>
    </row>
    <row r="140" spans="1:11" ht="15.75" customHeight="1" x14ac:dyDescent="0.25">
      <c r="A140" s="6">
        <v>43647</v>
      </c>
      <c r="B140" s="8">
        <v>94.556751192599904</v>
      </c>
      <c r="C140" s="8">
        <v>2118.1999999999998</v>
      </c>
      <c r="D140" s="8">
        <v>2.3688524590163902</v>
      </c>
      <c r="E140" s="12">
        <v>2.3199999999999998</v>
      </c>
      <c r="F140" s="12">
        <v>3.77</v>
      </c>
      <c r="G140" s="8">
        <v>0.133333333333333</v>
      </c>
      <c r="H140" s="12">
        <v>2.2000000000000002</v>
      </c>
      <c r="I140" s="12">
        <v>2.629851220176</v>
      </c>
      <c r="J140" s="17">
        <v>1</v>
      </c>
      <c r="K140" s="17">
        <v>0</v>
      </c>
    </row>
    <row r="141" spans="1:11" ht="15.75" customHeight="1" x14ac:dyDescent="0.25">
      <c r="A141" s="6">
        <v>43739</v>
      </c>
      <c r="B141" s="8">
        <v>100.346819724881</v>
      </c>
      <c r="C141" s="8">
        <v>2267.9504999999999</v>
      </c>
      <c r="D141" s="8">
        <v>1.8174603174603201</v>
      </c>
      <c r="E141" s="12">
        <v>2.02</v>
      </c>
      <c r="F141" s="12">
        <v>3.8</v>
      </c>
      <c r="G141" s="8">
        <v>0.33333333333333298</v>
      </c>
      <c r="H141" s="12">
        <v>2.73</v>
      </c>
      <c r="I141" s="12">
        <v>2.6709319906861402</v>
      </c>
      <c r="J141" s="17">
        <v>1</v>
      </c>
      <c r="K141" s="21">
        <v>1</v>
      </c>
    </row>
    <row r="142" spans="1:11" ht="15.75" customHeight="1" x14ac:dyDescent="0.25">
      <c r="A142" s="6">
        <v>43831</v>
      </c>
      <c r="B142" s="8">
        <v>105.230280676703</v>
      </c>
      <c r="C142" s="8">
        <v>2408.4031818181802</v>
      </c>
      <c r="D142" s="8">
        <v>1.62109375</v>
      </c>
      <c r="E142" s="12">
        <v>1.83</v>
      </c>
      <c r="F142" s="12">
        <v>3.22</v>
      </c>
      <c r="G142" s="8">
        <v>0.43333333333333302</v>
      </c>
      <c r="H142" s="12">
        <v>3.7</v>
      </c>
      <c r="I142" s="12">
        <v>2.5574299192597301</v>
      </c>
      <c r="J142" s="17">
        <v>1</v>
      </c>
      <c r="K142" s="21">
        <v>1</v>
      </c>
    </row>
    <row r="143" spans="1:11" ht="15.75" customHeight="1" x14ac:dyDescent="0.25">
      <c r="A143" s="6">
        <v>43922</v>
      </c>
      <c r="B143" s="8">
        <v>102.78108807464599</v>
      </c>
      <c r="C143" s="8">
        <v>2468.90240601504</v>
      </c>
      <c r="D143" s="8">
        <v>0.5</v>
      </c>
      <c r="E143" s="12">
        <v>0.65</v>
      </c>
      <c r="F143" s="12">
        <v>3.32</v>
      </c>
      <c r="G143" s="8">
        <v>-6.6666666666666693E-2</v>
      </c>
      <c r="H143" s="12">
        <v>2.93</v>
      </c>
      <c r="I143" s="12">
        <v>2.4228824578910801</v>
      </c>
      <c r="J143" s="17">
        <v>1</v>
      </c>
      <c r="K143" s="21">
        <v>1</v>
      </c>
    </row>
    <row r="144" spans="1:11" ht="15.75" customHeight="1" x14ac:dyDescent="0.25">
      <c r="A144" s="6">
        <v>44013</v>
      </c>
      <c r="B144" s="8">
        <v>100.848167481313</v>
      </c>
      <c r="C144" s="8">
        <v>2342.79337662338</v>
      </c>
      <c r="D144" s="8">
        <v>0.5</v>
      </c>
      <c r="E144" s="12">
        <v>0.49</v>
      </c>
      <c r="F144" s="12">
        <v>3.1</v>
      </c>
      <c r="G144" s="8">
        <v>0.266666666666667</v>
      </c>
      <c r="H144" s="12">
        <v>2.67</v>
      </c>
      <c r="I144" s="12">
        <v>2.9578865402643002</v>
      </c>
      <c r="J144" s="17">
        <v>1</v>
      </c>
      <c r="K144" s="21">
        <v>1</v>
      </c>
    </row>
    <row r="145" spans="1:11" ht="15.75" customHeight="1" x14ac:dyDescent="0.25">
      <c r="A145" s="6">
        <v>44105</v>
      </c>
      <c r="B145" s="8">
        <v>100.865296333157</v>
      </c>
      <c r="C145" s="8">
        <v>2285.8801428571401</v>
      </c>
      <c r="D145" s="8">
        <v>0.5</v>
      </c>
      <c r="E145" s="12">
        <v>0.45</v>
      </c>
      <c r="F145" s="12">
        <v>2.82</v>
      </c>
      <c r="G145" s="8">
        <v>0.3</v>
      </c>
      <c r="H145" s="12">
        <v>2.9</v>
      </c>
      <c r="I145" s="12">
        <v>3.2540203816263</v>
      </c>
      <c r="J145" s="17">
        <v>1</v>
      </c>
      <c r="K145" s="21">
        <v>1</v>
      </c>
    </row>
    <row r="146" spans="1:11" ht="15.75" customHeight="1" x14ac:dyDescent="0.25">
      <c r="C146" s="13"/>
    </row>
    <row r="147" spans="1:11" ht="15.75" customHeight="1" x14ac:dyDescent="0.25">
      <c r="C147" s="13"/>
    </row>
    <row r="148" spans="1:11" ht="15.75" customHeight="1" x14ac:dyDescent="0.25">
      <c r="C148" s="13"/>
    </row>
    <row r="149" spans="1:11" ht="15.75" customHeight="1" x14ac:dyDescent="0.25">
      <c r="C149" s="13"/>
    </row>
    <row r="150" spans="1:11" ht="15.75" customHeight="1" x14ac:dyDescent="0.25">
      <c r="C150" s="13"/>
    </row>
    <row r="151" spans="1:11" ht="15.75" customHeight="1" x14ac:dyDescent="0.25">
      <c r="C151" s="13"/>
    </row>
    <row r="152" spans="1:11" ht="15.75" customHeight="1" x14ac:dyDescent="0.25">
      <c r="C152" s="13"/>
    </row>
    <row r="153" spans="1:11" ht="15.75" customHeight="1" x14ac:dyDescent="0.25">
      <c r="C153" s="13"/>
    </row>
    <row r="154" spans="1:11" ht="15.75" customHeight="1" x14ac:dyDescent="0.25">
      <c r="C154" s="13"/>
    </row>
    <row r="155" spans="1:11" ht="15.75" customHeight="1" x14ac:dyDescent="0.25">
      <c r="C155" s="13"/>
    </row>
    <row r="156" spans="1:11" ht="15.75" customHeight="1" x14ac:dyDescent="0.25">
      <c r="C156" s="13"/>
    </row>
    <row r="157" spans="1:11" ht="15.75" customHeight="1" x14ac:dyDescent="0.25">
      <c r="C157" s="13"/>
    </row>
    <row r="158" spans="1:11" ht="15.75" customHeight="1" x14ac:dyDescent="0.25">
      <c r="C158" s="13"/>
    </row>
    <row r="159" spans="1:11" ht="15.75" customHeight="1" x14ac:dyDescent="0.25">
      <c r="C159" s="13"/>
    </row>
    <row r="160" spans="1:11" ht="15.75" customHeight="1" x14ac:dyDescent="0.25">
      <c r="C160" s="13"/>
    </row>
    <row r="161" spans="3:3" ht="15.75" customHeight="1" x14ac:dyDescent="0.25">
      <c r="C161" s="13"/>
    </row>
    <row r="162" spans="3:3" ht="15.75" customHeight="1" x14ac:dyDescent="0.25">
      <c r="C162" s="13"/>
    </row>
    <row r="163" spans="3:3" ht="15.75" customHeight="1" x14ac:dyDescent="0.25">
      <c r="C163" s="13"/>
    </row>
    <row r="164" spans="3:3" ht="15.75" customHeight="1" x14ac:dyDescent="0.25">
      <c r="C164" s="13"/>
    </row>
    <row r="165" spans="3:3" ht="15.75" customHeight="1" x14ac:dyDescent="0.25">
      <c r="C165" s="13"/>
    </row>
    <row r="166" spans="3:3" ht="15.75" customHeight="1" x14ac:dyDescent="0.25">
      <c r="C166" s="13"/>
    </row>
    <row r="167" spans="3:3" ht="15.75" customHeight="1" x14ac:dyDescent="0.25">
      <c r="C167" s="13"/>
    </row>
    <row r="168" spans="3:3" ht="15.75" customHeight="1" x14ac:dyDescent="0.25">
      <c r="C168" s="13"/>
    </row>
    <row r="169" spans="3:3" ht="15.75" customHeight="1" x14ac:dyDescent="0.25">
      <c r="C169" s="13"/>
    </row>
    <row r="170" spans="3:3" ht="15.75" customHeight="1" x14ac:dyDescent="0.25">
      <c r="C170" s="13"/>
    </row>
    <row r="171" spans="3:3" ht="15.75" customHeight="1" x14ac:dyDescent="0.25">
      <c r="C171" s="13"/>
    </row>
    <row r="172" spans="3:3" ht="15.75" customHeight="1" x14ac:dyDescent="0.25">
      <c r="C172" s="13"/>
    </row>
    <row r="173" spans="3:3" ht="15.75" customHeight="1" x14ac:dyDescent="0.25">
      <c r="C173" s="13"/>
    </row>
    <row r="174" spans="3:3" ht="15.75" customHeight="1" x14ac:dyDescent="0.25">
      <c r="C174" s="13"/>
    </row>
    <row r="175" spans="3:3" ht="15.75" customHeight="1" x14ac:dyDescent="0.25">
      <c r="C175" s="13"/>
    </row>
    <row r="176" spans="3:3" ht="15.75" customHeight="1" x14ac:dyDescent="0.25">
      <c r="C176" s="13"/>
    </row>
    <row r="177" spans="3:3" ht="15.75" customHeight="1" x14ac:dyDescent="0.25">
      <c r="C177" s="13"/>
    </row>
    <row r="178" spans="3:3" ht="15.75" customHeight="1" x14ac:dyDescent="0.25">
      <c r="C178" s="13"/>
    </row>
    <row r="179" spans="3:3" ht="15.75" customHeight="1" x14ac:dyDescent="0.25">
      <c r="C179" s="13"/>
    </row>
    <row r="180" spans="3:3" ht="15.75" customHeight="1" x14ac:dyDescent="0.25">
      <c r="C180" s="13"/>
    </row>
    <row r="181" spans="3:3" ht="15.75" customHeight="1" x14ac:dyDescent="0.25">
      <c r="C181" s="13"/>
    </row>
    <row r="182" spans="3:3" ht="15.75" customHeight="1" x14ac:dyDescent="0.25">
      <c r="C182" s="13"/>
    </row>
    <row r="183" spans="3:3" ht="15.75" customHeight="1" x14ac:dyDescent="0.25">
      <c r="C183" s="13"/>
    </row>
    <row r="184" spans="3:3" ht="15.75" customHeight="1" x14ac:dyDescent="0.25">
      <c r="C184" s="13"/>
    </row>
    <row r="185" spans="3:3" ht="15.75" customHeight="1" x14ac:dyDescent="0.25">
      <c r="C185" s="13"/>
    </row>
    <row r="186" spans="3:3" ht="15.75" customHeight="1" x14ac:dyDescent="0.25">
      <c r="C186" s="13"/>
    </row>
    <row r="187" spans="3:3" ht="15.75" customHeight="1" x14ac:dyDescent="0.25">
      <c r="C187" s="13"/>
    </row>
    <row r="188" spans="3:3" ht="15.75" customHeight="1" x14ac:dyDescent="0.25">
      <c r="C188" s="13"/>
    </row>
    <row r="189" spans="3:3" ht="15.75" customHeight="1" x14ac:dyDescent="0.25">
      <c r="C189" s="13"/>
    </row>
    <row r="190" spans="3:3" ht="15.75" customHeight="1" x14ac:dyDescent="0.25">
      <c r="C190" s="13"/>
    </row>
    <row r="191" spans="3:3" ht="15.75" customHeight="1" x14ac:dyDescent="0.25">
      <c r="C191" s="13"/>
    </row>
    <row r="192" spans="3:3" ht="15.75" customHeight="1" x14ac:dyDescent="0.25">
      <c r="C192" s="13"/>
    </row>
    <row r="193" spans="3:3" ht="15.75" customHeight="1" x14ac:dyDescent="0.25">
      <c r="C193" s="13"/>
    </row>
    <row r="194" spans="3:3" ht="15.75" customHeight="1" x14ac:dyDescent="0.25">
      <c r="C194" s="13"/>
    </row>
    <row r="195" spans="3:3" ht="15.75" customHeight="1" x14ac:dyDescent="0.25">
      <c r="C195" s="13"/>
    </row>
    <row r="196" spans="3:3" ht="15.75" customHeight="1" x14ac:dyDescent="0.25">
      <c r="C196" s="13"/>
    </row>
    <row r="197" spans="3:3" ht="15.75" customHeight="1" x14ac:dyDescent="0.25">
      <c r="C197" s="13"/>
    </row>
    <row r="198" spans="3:3" ht="15.75" customHeight="1" x14ac:dyDescent="0.25">
      <c r="C198" s="13"/>
    </row>
    <row r="199" spans="3:3" ht="15.75" customHeight="1" x14ac:dyDescent="0.25">
      <c r="C199" s="13"/>
    </row>
    <row r="200" spans="3:3" ht="15.75" customHeight="1" x14ac:dyDescent="0.25">
      <c r="C200" s="13"/>
    </row>
    <row r="201" spans="3:3" ht="15.75" customHeight="1" x14ac:dyDescent="0.25">
      <c r="C201" s="13"/>
    </row>
    <row r="202" spans="3:3" ht="15.75" customHeight="1" x14ac:dyDescent="0.25">
      <c r="C202" s="13"/>
    </row>
    <row r="203" spans="3:3" ht="15.75" customHeight="1" x14ac:dyDescent="0.25">
      <c r="C203" s="13"/>
    </row>
    <row r="204" spans="3:3" ht="15.75" customHeight="1" x14ac:dyDescent="0.25">
      <c r="C204" s="13"/>
    </row>
    <row r="205" spans="3:3" ht="15.75" customHeight="1" x14ac:dyDescent="0.25">
      <c r="C205" s="13"/>
    </row>
    <row r="206" spans="3:3" ht="15.75" customHeight="1" x14ac:dyDescent="0.25">
      <c r="C206" s="13"/>
    </row>
    <row r="207" spans="3:3" ht="15.75" customHeight="1" x14ac:dyDescent="0.25">
      <c r="C207" s="13"/>
    </row>
    <row r="208" spans="3:3" ht="15.75" customHeight="1" x14ac:dyDescent="0.25">
      <c r="C208" s="13"/>
    </row>
    <row r="209" spans="3:3" ht="15.75" customHeight="1" x14ac:dyDescent="0.25">
      <c r="C209" s="13"/>
    </row>
    <row r="210" spans="3:3" ht="15.75" customHeight="1" x14ac:dyDescent="0.25">
      <c r="C210" s="13"/>
    </row>
    <row r="211" spans="3:3" ht="15.75" customHeight="1" x14ac:dyDescent="0.25">
      <c r="C211" s="13"/>
    </row>
    <row r="212" spans="3:3" ht="15.75" customHeight="1" x14ac:dyDescent="0.25">
      <c r="C212" s="13"/>
    </row>
    <row r="213" spans="3:3" ht="15.75" customHeight="1" x14ac:dyDescent="0.25">
      <c r="C213" s="13"/>
    </row>
    <row r="214" spans="3:3" ht="15.75" customHeight="1" x14ac:dyDescent="0.25">
      <c r="C214" s="13"/>
    </row>
    <row r="215" spans="3:3" ht="15.75" customHeight="1" x14ac:dyDescent="0.25">
      <c r="C215" s="13"/>
    </row>
    <row r="216" spans="3:3" ht="15.75" customHeight="1" x14ac:dyDescent="0.25">
      <c r="C216" s="13"/>
    </row>
    <row r="217" spans="3:3" ht="15.75" customHeight="1" x14ac:dyDescent="0.25">
      <c r="C217" s="13"/>
    </row>
    <row r="218" spans="3:3" ht="15.75" customHeight="1" x14ac:dyDescent="0.25">
      <c r="C218" s="13"/>
    </row>
    <row r="219" spans="3:3" ht="15.75" customHeight="1" x14ac:dyDescent="0.25">
      <c r="C219" s="13"/>
    </row>
    <row r="220" spans="3:3" ht="15.75" customHeight="1" x14ac:dyDescent="0.25">
      <c r="C220" s="13"/>
    </row>
    <row r="221" spans="3:3" ht="15.75" customHeight="1" x14ac:dyDescent="0.25">
      <c r="C221" s="13"/>
    </row>
    <row r="222" spans="3:3" ht="15.75" customHeight="1" x14ac:dyDescent="0.25">
      <c r="C222" s="13"/>
    </row>
    <row r="223" spans="3:3" ht="15.75" customHeight="1" x14ac:dyDescent="0.25">
      <c r="C223" s="13"/>
    </row>
    <row r="224" spans="3:3" ht="15.75" customHeight="1" x14ac:dyDescent="0.25">
      <c r="C224" s="13"/>
    </row>
    <row r="225" spans="3:3" ht="15.75" customHeight="1" x14ac:dyDescent="0.25">
      <c r="C225" s="13"/>
    </row>
    <row r="226" spans="3:3" ht="15.75" customHeight="1" x14ac:dyDescent="0.25">
      <c r="C226" s="13"/>
    </row>
    <row r="227" spans="3:3" ht="15.75" customHeight="1" x14ac:dyDescent="0.25">
      <c r="C227" s="13"/>
    </row>
    <row r="228" spans="3:3" ht="15.75" customHeight="1" x14ac:dyDescent="0.25">
      <c r="C228" s="13"/>
    </row>
    <row r="229" spans="3:3" ht="15.75" customHeight="1" x14ac:dyDescent="0.25">
      <c r="C229" s="13"/>
    </row>
    <row r="230" spans="3:3" ht="15.75" customHeight="1" x14ac:dyDescent="0.25">
      <c r="C230" s="13"/>
    </row>
    <row r="231" spans="3:3" ht="15.75" customHeight="1" x14ac:dyDescent="0.25">
      <c r="C231" s="13"/>
    </row>
    <row r="232" spans="3:3" ht="15.75" customHeight="1" x14ac:dyDescent="0.25">
      <c r="C232" s="13"/>
    </row>
    <row r="233" spans="3:3" ht="15.75" customHeight="1" x14ac:dyDescent="0.25">
      <c r="C233" s="13"/>
    </row>
    <row r="234" spans="3:3" ht="15.75" customHeight="1" x14ac:dyDescent="0.25">
      <c r="C234" s="13"/>
    </row>
    <row r="235" spans="3:3" ht="15.75" customHeight="1" x14ac:dyDescent="0.25">
      <c r="C235" s="13"/>
    </row>
    <row r="236" spans="3:3" ht="15.75" customHeight="1" x14ac:dyDescent="0.25">
      <c r="C236" s="13"/>
    </row>
    <row r="237" spans="3:3" ht="15.75" customHeight="1" x14ac:dyDescent="0.25">
      <c r="C237" s="13"/>
    </row>
    <row r="238" spans="3:3" ht="15.75" customHeight="1" x14ac:dyDescent="0.25">
      <c r="C238" s="13"/>
    </row>
    <row r="239" spans="3:3" ht="15.75" customHeight="1" x14ac:dyDescent="0.25">
      <c r="C239" s="13"/>
    </row>
    <row r="240" spans="3:3" ht="15.75" customHeight="1" x14ac:dyDescent="0.25">
      <c r="C240" s="13"/>
    </row>
    <row r="241" spans="3:3" ht="15.75" customHeight="1" x14ac:dyDescent="0.25">
      <c r="C241" s="13"/>
    </row>
    <row r="242" spans="3:3" ht="15.75" customHeight="1" x14ac:dyDescent="0.25">
      <c r="C242" s="13"/>
    </row>
    <row r="243" spans="3:3" ht="15.75" customHeight="1" x14ac:dyDescent="0.25">
      <c r="C243" s="13"/>
    </row>
    <row r="244" spans="3:3" ht="15.75" customHeight="1" x14ac:dyDescent="0.25">
      <c r="C244" s="13"/>
    </row>
    <row r="245" spans="3:3" ht="15.75" customHeight="1" x14ac:dyDescent="0.25">
      <c r="C245" s="13"/>
    </row>
    <row r="246" spans="3:3" ht="15.75" customHeight="1" x14ac:dyDescent="0.25">
      <c r="C246" s="13"/>
    </row>
    <row r="247" spans="3:3" ht="15.75" customHeight="1" x14ac:dyDescent="0.25">
      <c r="C247" s="13"/>
    </row>
    <row r="248" spans="3:3" ht="15.75" customHeight="1" x14ac:dyDescent="0.25">
      <c r="C248" s="13"/>
    </row>
    <row r="249" spans="3:3" ht="15.75" customHeight="1" x14ac:dyDescent="0.25">
      <c r="C249" s="13"/>
    </row>
    <row r="250" spans="3:3" ht="15.75" customHeight="1" x14ac:dyDescent="0.25">
      <c r="C250" s="13"/>
    </row>
    <row r="251" spans="3:3" ht="15.75" customHeight="1" x14ac:dyDescent="0.25">
      <c r="C251" s="13"/>
    </row>
    <row r="252" spans="3:3" ht="15.75" customHeight="1" x14ac:dyDescent="0.25">
      <c r="C252" s="13"/>
    </row>
    <row r="253" spans="3:3" ht="15.75" customHeight="1" x14ac:dyDescent="0.25">
      <c r="C253" s="13"/>
    </row>
    <row r="254" spans="3:3" ht="15.75" customHeight="1" x14ac:dyDescent="0.25">
      <c r="C254" s="13"/>
    </row>
    <row r="255" spans="3:3" ht="15.75" customHeight="1" x14ac:dyDescent="0.25">
      <c r="C255" s="13"/>
    </row>
    <row r="256" spans="3:3" ht="15.75" customHeight="1" x14ac:dyDescent="0.25">
      <c r="C256" s="13"/>
    </row>
    <row r="257" spans="3:3" ht="15.75" customHeight="1" x14ac:dyDescent="0.25">
      <c r="C257" s="13"/>
    </row>
    <row r="258" spans="3:3" ht="15.75" customHeight="1" x14ac:dyDescent="0.25">
      <c r="C258" s="13"/>
    </row>
    <row r="259" spans="3:3" ht="15.75" customHeight="1" x14ac:dyDescent="0.25">
      <c r="C259" s="13"/>
    </row>
    <row r="260" spans="3:3" ht="15.75" customHeight="1" x14ac:dyDescent="0.25">
      <c r="C260" s="13"/>
    </row>
    <row r="261" spans="3:3" ht="15.75" customHeight="1" x14ac:dyDescent="0.25">
      <c r="C261" s="13"/>
    </row>
    <row r="262" spans="3:3" ht="15.75" customHeight="1" x14ac:dyDescent="0.25">
      <c r="C262" s="13"/>
    </row>
    <row r="263" spans="3:3" ht="15.75" customHeight="1" x14ac:dyDescent="0.25">
      <c r="C263" s="13"/>
    </row>
    <row r="264" spans="3:3" ht="15.75" customHeight="1" x14ac:dyDescent="0.25">
      <c r="C264" s="13"/>
    </row>
    <row r="265" spans="3:3" ht="15.75" customHeight="1" x14ac:dyDescent="0.25">
      <c r="C265" s="13"/>
    </row>
    <row r="266" spans="3:3" ht="15.75" customHeight="1" x14ac:dyDescent="0.25">
      <c r="C266" s="13"/>
    </row>
    <row r="267" spans="3:3" ht="15.75" customHeight="1" x14ac:dyDescent="0.25">
      <c r="C267" s="13"/>
    </row>
    <row r="268" spans="3:3" ht="15.75" customHeight="1" x14ac:dyDescent="0.25">
      <c r="C268" s="13"/>
    </row>
    <row r="269" spans="3:3" ht="15.75" customHeight="1" x14ac:dyDescent="0.25">
      <c r="C269" s="13"/>
    </row>
    <row r="270" spans="3:3" ht="15.75" customHeight="1" x14ac:dyDescent="0.25">
      <c r="C270" s="13"/>
    </row>
    <row r="271" spans="3:3" ht="15.75" customHeight="1" x14ac:dyDescent="0.25">
      <c r="C271" s="13"/>
    </row>
    <row r="272" spans="3:3" ht="15.75" customHeight="1" x14ac:dyDescent="0.25">
      <c r="C272" s="13"/>
    </row>
    <row r="273" spans="3:3" ht="15.75" customHeight="1" x14ac:dyDescent="0.25">
      <c r="C273" s="13"/>
    </row>
    <row r="274" spans="3:3" ht="15.75" customHeight="1" x14ac:dyDescent="0.25">
      <c r="C274" s="13"/>
    </row>
    <row r="275" spans="3:3" ht="15.75" customHeight="1" x14ac:dyDescent="0.25">
      <c r="C275" s="13"/>
    </row>
    <row r="276" spans="3:3" ht="15.75" customHeight="1" x14ac:dyDescent="0.25">
      <c r="C276" s="13"/>
    </row>
    <row r="277" spans="3:3" ht="15.75" customHeight="1" x14ac:dyDescent="0.25">
      <c r="C277" s="13"/>
    </row>
    <row r="278" spans="3:3" ht="15.75" customHeight="1" x14ac:dyDescent="0.25">
      <c r="C278" s="13"/>
    </row>
    <row r="279" spans="3:3" ht="15.75" customHeight="1" x14ac:dyDescent="0.25">
      <c r="C279" s="13"/>
    </row>
    <row r="280" spans="3:3" ht="15.75" customHeight="1" x14ac:dyDescent="0.25">
      <c r="C280" s="13"/>
    </row>
    <row r="281" spans="3:3" ht="15.75" customHeight="1" x14ac:dyDescent="0.25">
      <c r="C281" s="13"/>
    </row>
    <row r="282" spans="3:3" ht="15.75" customHeight="1" x14ac:dyDescent="0.25">
      <c r="C282" s="13"/>
    </row>
    <row r="283" spans="3:3" ht="15.75" customHeight="1" x14ac:dyDescent="0.25">
      <c r="C283" s="13"/>
    </row>
    <row r="284" spans="3:3" ht="15.75" customHeight="1" x14ac:dyDescent="0.25">
      <c r="C284" s="13"/>
    </row>
    <row r="285" spans="3:3" ht="15.75" customHeight="1" x14ac:dyDescent="0.25">
      <c r="C285" s="13"/>
    </row>
    <row r="286" spans="3:3" ht="15.75" customHeight="1" x14ac:dyDescent="0.25">
      <c r="C286" s="13"/>
    </row>
    <row r="287" spans="3:3" ht="15.75" customHeight="1" x14ac:dyDescent="0.25">
      <c r="C287" s="13"/>
    </row>
    <row r="288" spans="3:3" ht="15.75" customHeight="1" x14ac:dyDescent="0.25">
      <c r="C288" s="13"/>
    </row>
    <row r="289" spans="3:3" ht="15.75" customHeight="1" x14ac:dyDescent="0.25">
      <c r="C289" s="13"/>
    </row>
    <row r="290" spans="3:3" ht="15.75" customHeight="1" x14ac:dyDescent="0.25">
      <c r="C290" s="13"/>
    </row>
    <row r="291" spans="3:3" ht="15.75" customHeight="1" x14ac:dyDescent="0.25">
      <c r="C291" s="13"/>
    </row>
    <row r="292" spans="3:3" ht="15.75" customHeight="1" x14ac:dyDescent="0.25">
      <c r="C292" s="13"/>
    </row>
    <row r="293" spans="3:3" ht="15.75" customHeight="1" x14ac:dyDescent="0.25">
      <c r="C293" s="13"/>
    </row>
    <row r="294" spans="3:3" ht="15.75" customHeight="1" x14ac:dyDescent="0.25">
      <c r="C294" s="13"/>
    </row>
    <row r="295" spans="3:3" ht="15.75" customHeight="1" x14ac:dyDescent="0.25">
      <c r="C295" s="13"/>
    </row>
    <row r="296" spans="3:3" ht="15.75" customHeight="1" x14ac:dyDescent="0.25">
      <c r="C296" s="13"/>
    </row>
    <row r="297" spans="3:3" ht="15.75" customHeight="1" x14ac:dyDescent="0.25">
      <c r="C297" s="13"/>
    </row>
    <row r="298" spans="3:3" ht="15.75" customHeight="1" x14ac:dyDescent="0.25">
      <c r="C298" s="13"/>
    </row>
    <row r="299" spans="3:3" ht="15.75" customHeight="1" x14ac:dyDescent="0.25">
      <c r="C299" s="13"/>
    </row>
    <row r="300" spans="3:3" ht="15.75" customHeight="1" x14ac:dyDescent="0.25">
      <c r="C300" s="13"/>
    </row>
    <row r="301" spans="3:3" ht="15.75" customHeight="1" x14ac:dyDescent="0.25">
      <c r="C301" s="13"/>
    </row>
    <row r="302" spans="3:3" ht="15.75" customHeight="1" x14ac:dyDescent="0.25">
      <c r="C302" s="13"/>
    </row>
    <row r="303" spans="3:3" ht="15.75" customHeight="1" x14ac:dyDescent="0.25">
      <c r="C303" s="13"/>
    </row>
    <row r="304" spans="3:3" ht="15.75" customHeight="1" x14ac:dyDescent="0.25">
      <c r="C304" s="13"/>
    </row>
    <row r="305" spans="3:3" ht="15.75" customHeight="1" x14ac:dyDescent="0.25">
      <c r="C305" s="13"/>
    </row>
    <row r="306" spans="3:3" ht="15.75" customHeight="1" x14ac:dyDescent="0.25">
      <c r="C306" s="13"/>
    </row>
    <row r="307" spans="3:3" ht="15.75" customHeight="1" x14ac:dyDescent="0.25">
      <c r="C307" s="13"/>
    </row>
    <row r="308" spans="3:3" ht="15.75" customHeight="1" x14ac:dyDescent="0.25">
      <c r="C308" s="13"/>
    </row>
    <row r="309" spans="3:3" ht="15.75" customHeight="1" x14ac:dyDescent="0.25">
      <c r="C309" s="13"/>
    </row>
    <row r="310" spans="3:3" ht="15.75" customHeight="1" x14ac:dyDescent="0.25">
      <c r="C310" s="13"/>
    </row>
    <row r="311" spans="3:3" ht="15.75" customHeight="1" x14ac:dyDescent="0.25">
      <c r="C311" s="13"/>
    </row>
    <row r="312" spans="3:3" ht="15.75" customHeight="1" x14ac:dyDescent="0.25">
      <c r="C312" s="13"/>
    </row>
    <row r="313" spans="3:3" ht="15.75" customHeight="1" x14ac:dyDescent="0.25">
      <c r="C313" s="13"/>
    </row>
    <row r="314" spans="3:3" ht="15.75" customHeight="1" x14ac:dyDescent="0.25">
      <c r="C314" s="13"/>
    </row>
    <row r="315" spans="3:3" ht="15.75" customHeight="1" x14ac:dyDescent="0.25">
      <c r="C315" s="13"/>
    </row>
    <row r="316" spans="3:3" ht="15.75" customHeight="1" x14ac:dyDescent="0.25">
      <c r="C316" s="13"/>
    </row>
    <row r="317" spans="3:3" ht="15.75" customHeight="1" x14ac:dyDescent="0.25">
      <c r="C317" s="13"/>
    </row>
    <row r="318" spans="3:3" ht="15.75" customHeight="1" x14ac:dyDescent="0.25">
      <c r="C318" s="13"/>
    </row>
    <row r="319" spans="3:3" ht="15.75" customHeight="1" x14ac:dyDescent="0.25">
      <c r="C319" s="13"/>
    </row>
    <row r="320" spans="3:3" ht="15.75" customHeight="1" x14ac:dyDescent="0.25">
      <c r="C320" s="13"/>
    </row>
    <row r="321" spans="3:3" ht="15.75" customHeight="1" x14ac:dyDescent="0.25">
      <c r="C321" s="13"/>
    </row>
    <row r="322" spans="3:3" ht="15.75" customHeight="1" x14ac:dyDescent="0.25">
      <c r="C322" s="13"/>
    </row>
    <row r="323" spans="3:3" ht="15.75" customHeight="1" x14ac:dyDescent="0.25">
      <c r="C323" s="13"/>
    </row>
    <row r="324" spans="3:3" ht="15.75" customHeight="1" x14ac:dyDescent="0.25">
      <c r="C324" s="13"/>
    </row>
    <row r="325" spans="3:3" ht="15.75" customHeight="1" x14ac:dyDescent="0.25">
      <c r="C325" s="13"/>
    </row>
    <row r="326" spans="3:3" ht="15.75" customHeight="1" x14ac:dyDescent="0.25">
      <c r="C326" s="13"/>
    </row>
    <row r="327" spans="3:3" ht="15.75" customHeight="1" x14ac:dyDescent="0.25">
      <c r="C327" s="13"/>
    </row>
    <row r="328" spans="3:3" ht="15.75" customHeight="1" x14ac:dyDescent="0.25">
      <c r="C328" s="13"/>
    </row>
    <row r="329" spans="3:3" ht="15.75" customHeight="1" x14ac:dyDescent="0.25">
      <c r="C329" s="13"/>
    </row>
    <row r="330" spans="3:3" ht="15.75" customHeight="1" x14ac:dyDescent="0.25">
      <c r="C330" s="13"/>
    </row>
    <row r="331" spans="3:3" ht="15.75" customHeight="1" x14ac:dyDescent="0.25">
      <c r="C331" s="13"/>
    </row>
    <row r="332" spans="3:3" ht="15.75" customHeight="1" x14ac:dyDescent="0.25">
      <c r="C332" s="13"/>
    </row>
    <row r="333" spans="3:3" ht="15.75" customHeight="1" x14ac:dyDescent="0.25">
      <c r="C333" s="13"/>
    </row>
    <row r="334" spans="3:3" ht="15.75" customHeight="1" x14ac:dyDescent="0.25">
      <c r="C334" s="13"/>
    </row>
    <row r="335" spans="3:3" ht="15.75" customHeight="1" x14ac:dyDescent="0.25">
      <c r="C335" s="13"/>
    </row>
    <row r="336" spans="3:3" ht="15.75" customHeight="1" x14ac:dyDescent="0.25">
      <c r="C336" s="13"/>
    </row>
    <row r="337" spans="3:3" ht="15.75" customHeight="1" x14ac:dyDescent="0.25">
      <c r="C337" s="13"/>
    </row>
    <row r="338" spans="3:3" ht="15.75" customHeight="1" x14ac:dyDescent="0.25">
      <c r="C338" s="13"/>
    </row>
    <row r="339" spans="3:3" ht="15.75" customHeight="1" x14ac:dyDescent="0.25">
      <c r="C339" s="13"/>
    </row>
    <row r="340" spans="3:3" ht="15.75" customHeight="1" x14ac:dyDescent="0.25">
      <c r="C340" s="13"/>
    </row>
    <row r="341" spans="3:3" ht="15.75" customHeight="1" x14ac:dyDescent="0.25">
      <c r="C341" s="13"/>
    </row>
    <row r="342" spans="3:3" ht="15.75" customHeight="1" x14ac:dyDescent="0.25">
      <c r="C342" s="13"/>
    </row>
    <row r="343" spans="3:3" ht="15.75" customHeight="1" x14ac:dyDescent="0.25">
      <c r="C343" s="13"/>
    </row>
    <row r="344" spans="3:3" ht="15.75" customHeight="1" x14ac:dyDescent="0.25">
      <c r="C344" s="13"/>
    </row>
    <row r="345" spans="3:3" ht="15.75" customHeight="1" x14ac:dyDescent="0.25">
      <c r="C345" s="13"/>
    </row>
    <row r="346" spans="3:3" ht="15.75" customHeight="1" x14ac:dyDescent="0.25">
      <c r="C346" s="13"/>
    </row>
    <row r="347" spans="3:3" ht="15.75" customHeight="1" x14ac:dyDescent="0.25">
      <c r="C347" s="13"/>
    </row>
    <row r="348" spans="3:3" ht="15.75" customHeight="1" x14ac:dyDescent="0.25">
      <c r="C348" s="13"/>
    </row>
    <row r="349" spans="3:3" ht="15.75" customHeight="1" x14ac:dyDescent="0.25">
      <c r="C349" s="13"/>
    </row>
    <row r="350" spans="3:3" ht="15.75" customHeight="1" x14ac:dyDescent="0.25">
      <c r="C350" s="13"/>
    </row>
    <row r="351" spans="3:3" ht="15.75" customHeight="1" x14ac:dyDescent="0.25">
      <c r="C351" s="13"/>
    </row>
    <row r="352" spans="3:3" ht="15.75" customHeight="1" x14ac:dyDescent="0.25">
      <c r="C352" s="13"/>
    </row>
    <row r="353" spans="3:3" ht="15.75" customHeight="1" x14ac:dyDescent="0.25">
      <c r="C353" s="13"/>
    </row>
    <row r="354" spans="3:3" ht="15.75" customHeight="1" x14ac:dyDescent="0.25">
      <c r="C354" s="13"/>
    </row>
    <row r="355" spans="3:3" ht="15.75" customHeight="1" x14ac:dyDescent="0.25">
      <c r="C355" s="13"/>
    </row>
    <row r="356" spans="3:3" ht="15.75" customHeight="1" x14ac:dyDescent="0.25">
      <c r="C356" s="13"/>
    </row>
    <row r="357" spans="3:3" ht="15.75" customHeight="1" x14ac:dyDescent="0.25">
      <c r="C357" s="13"/>
    </row>
    <row r="358" spans="3:3" ht="15.75" customHeight="1" x14ac:dyDescent="0.25">
      <c r="C358" s="13"/>
    </row>
    <row r="359" spans="3:3" ht="15.75" customHeight="1" x14ac:dyDescent="0.25">
      <c r="C359" s="13"/>
    </row>
    <row r="360" spans="3:3" ht="15.75" customHeight="1" x14ac:dyDescent="0.25">
      <c r="C360" s="13"/>
    </row>
    <row r="361" spans="3:3" ht="15.75" customHeight="1" x14ac:dyDescent="0.25">
      <c r="C361" s="13"/>
    </row>
    <row r="362" spans="3:3" ht="15.75" customHeight="1" x14ac:dyDescent="0.25">
      <c r="C362" s="13"/>
    </row>
    <row r="363" spans="3:3" ht="15.75" customHeight="1" x14ac:dyDescent="0.25">
      <c r="C363" s="13"/>
    </row>
    <row r="364" spans="3:3" ht="15.75" customHeight="1" x14ac:dyDescent="0.25">
      <c r="C364" s="13"/>
    </row>
    <row r="365" spans="3:3" ht="15.75" customHeight="1" x14ac:dyDescent="0.25">
      <c r="C365" s="13"/>
    </row>
    <row r="366" spans="3:3" ht="15.75" customHeight="1" x14ac:dyDescent="0.25">
      <c r="C366" s="13"/>
    </row>
    <row r="367" spans="3:3" ht="15.75" customHeight="1" x14ac:dyDescent="0.25">
      <c r="C367" s="13"/>
    </row>
    <row r="368" spans="3:3" ht="15.75" customHeight="1" x14ac:dyDescent="0.25">
      <c r="C368" s="13"/>
    </row>
    <row r="369" spans="3:3" ht="15.75" customHeight="1" x14ac:dyDescent="0.25">
      <c r="C369" s="13"/>
    </row>
    <row r="370" spans="3:3" ht="15.75" customHeight="1" x14ac:dyDescent="0.25">
      <c r="C370" s="13"/>
    </row>
    <row r="371" spans="3:3" ht="15.75" customHeight="1" x14ac:dyDescent="0.25">
      <c r="C371" s="13"/>
    </row>
    <row r="372" spans="3:3" ht="15.75" customHeight="1" x14ac:dyDescent="0.25">
      <c r="C372" s="13"/>
    </row>
    <row r="373" spans="3:3" ht="15.75" customHeight="1" x14ac:dyDescent="0.25">
      <c r="C373" s="13"/>
    </row>
    <row r="374" spans="3:3" ht="15.75" customHeight="1" x14ac:dyDescent="0.25">
      <c r="C374" s="13"/>
    </row>
    <row r="375" spans="3:3" ht="15.75" customHeight="1" x14ac:dyDescent="0.25">
      <c r="C375" s="13"/>
    </row>
    <row r="376" spans="3:3" ht="15.75" customHeight="1" x14ac:dyDescent="0.25">
      <c r="C376" s="13"/>
    </row>
    <row r="377" spans="3:3" ht="15.75" customHeight="1" x14ac:dyDescent="0.25">
      <c r="C377" s="13"/>
    </row>
    <row r="378" spans="3:3" ht="15.75" customHeight="1" x14ac:dyDescent="0.25">
      <c r="C378" s="13"/>
    </row>
    <row r="379" spans="3:3" ht="15.75" customHeight="1" x14ac:dyDescent="0.25">
      <c r="C379" s="13"/>
    </row>
    <row r="380" spans="3:3" ht="15.75" customHeight="1" x14ac:dyDescent="0.25">
      <c r="C380" s="13"/>
    </row>
    <row r="381" spans="3:3" ht="15.75" customHeight="1" x14ac:dyDescent="0.25">
      <c r="C381" s="13"/>
    </row>
    <row r="382" spans="3:3" ht="15.75" customHeight="1" x14ac:dyDescent="0.25">
      <c r="C382" s="13"/>
    </row>
    <row r="383" spans="3:3" ht="15.75" customHeight="1" x14ac:dyDescent="0.25">
      <c r="C383" s="13"/>
    </row>
    <row r="384" spans="3:3" ht="15.75" customHeight="1" x14ac:dyDescent="0.25">
      <c r="C384" s="13"/>
    </row>
    <row r="385" spans="3:3" ht="15.75" customHeight="1" x14ac:dyDescent="0.25">
      <c r="C385" s="13"/>
    </row>
    <row r="386" spans="3:3" ht="15.75" customHeight="1" x14ac:dyDescent="0.25">
      <c r="C386" s="13"/>
    </row>
    <row r="387" spans="3:3" ht="15.75" customHeight="1" x14ac:dyDescent="0.25">
      <c r="C387" s="13"/>
    </row>
    <row r="388" spans="3:3" ht="15.75" customHeight="1" x14ac:dyDescent="0.25">
      <c r="C388" s="13"/>
    </row>
    <row r="389" spans="3:3" ht="15.75" customHeight="1" x14ac:dyDescent="0.25">
      <c r="C389" s="13"/>
    </row>
    <row r="390" spans="3:3" ht="15.75" customHeight="1" x14ac:dyDescent="0.25">
      <c r="C390" s="13"/>
    </row>
    <row r="391" spans="3:3" ht="15.75" customHeight="1" x14ac:dyDescent="0.25">
      <c r="C391" s="13"/>
    </row>
    <row r="392" spans="3:3" ht="15.75" customHeight="1" x14ac:dyDescent="0.25">
      <c r="C392" s="13"/>
    </row>
    <row r="393" spans="3:3" ht="15.75" customHeight="1" x14ac:dyDescent="0.25">
      <c r="C393" s="13"/>
    </row>
    <row r="394" spans="3:3" ht="15.75" customHeight="1" x14ac:dyDescent="0.25">
      <c r="C394" s="13"/>
    </row>
    <row r="395" spans="3:3" ht="15.75" customHeight="1" x14ac:dyDescent="0.25">
      <c r="C395" s="13"/>
    </row>
    <row r="396" spans="3:3" ht="15.75" customHeight="1" x14ac:dyDescent="0.25">
      <c r="C396" s="13"/>
    </row>
    <row r="397" spans="3:3" ht="15.75" customHeight="1" x14ac:dyDescent="0.25">
      <c r="C397" s="13"/>
    </row>
    <row r="398" spans="3:3" ht="15.75" customHeight="1" x14ac:dyDescent="0.25">
      <c r="C398" s="13"/>
    </row>
    <row r="399" spans="3:3" ht="15.75" customHeight="1" x14ac:dyDescent="0.25">
      <c r="C399" s="13"/>
    </row>
    <row r="400" spans="3:3" ht="15.75" customHeight="1" x14ac:dyDescent="0.25">
      <c r="C400" s="13"/>
    </row>
    <row r="401" spans="3:3" ht="15.75" customHeight="1" x14ac:dyDescent="0.25">
      <c r="C401" s="13"/>
    </row>
    <row r="402" spans="3:3" ht="15.75" customHeight="1" x14ac:dyDescent="0.25">
      <c r="C402" s="13"/>
    </row>
    <row r="403" spans="3:3" ht="15.75" customHeight="1" x14ac:dyDescent="0.25">
      <c r="C403" s="13"/>
    </row>
    <row r="404" spans="3:3" ht="15.75" customHeight="1" x14ac:dyDescent="0.25">
      <c r="C404" s="13"/>
    </row>
    <row r="405" spans="3:3" ht="15.75" customHeight="1" x14ac:dyDescent="0.25">
      <c r="C405" s="13"/>
    </row>
    <row r="406" spans="3:3" ht="15.75" customHeight="1" x14ac:dyDescent="0.25">
      <c r="C406" s="13"/>
    </row>
    <row r="407" spans="3:3" ht="15.75" customHeight="1" x14ac:dyDescent="0.25">
      <c r="C407" s="13"/>
    </row>
    <row r="408" spans="3:3" ht="15.75" customHeight="1" x14ac:dyDescent="0.25">
      <c r="C408" s="13"/>
    </row>
    <row r="409" spans="3:3" ht="15.75" customHeight="1" x14ac:dyDescent="0.25">
      <c r="C409" s="13"/>
    </row>
    <row r="410" spans="3:3" ht="15.75" customHeight="1" x14ac:dyDescent="0.25">
      <c r="C410" s="13"/>
    </row>
    <row r="411" spans="3:3" ht="15.75" customHeight="1" x14ac:dyDescent="0.25">
      <c r="C411" s="13"/>
    </row>
    <row r="412" spans="3:3" ht="15.75" customHeight="1" x14ac:dyDescent="0.25">
      <c r="C412" s="13"/>
    </row>
    <row r="413" spans="3:3" ht="15.75" customHeight="1" x14ac:dyDescent="0.25">
      <c r="C413" s="13"/>
    </row>
    <row r="414" spans="3:3" ht="15.75" customHeight="1" x14ac:dyDescent="0.25">
      <c r="C414" s="13"/>
    </row>
    <row r="415" spans="3:3" ht="15.75" customHeight="1" x14ac:dyDescent="0.25">
      <c r="C415" s="13"/>
    </row>
    <row r="416" spans="3:3" ht="15.75" customHeight="1" x14ac:dyDescent="0.25">
      <c r="C416" s="13"/>
    </row>
    <row r="417" spans="3:3" ht="15.75" customHeight="1" x14ac:dyDescent="0.25">
      <c r="C417" s="13"/>
    </row>
    <row r="418" spans="3:3" ht="15.75" customHeight="1" x14ac:dyDescent="0.25">
      <c r="C418" s="13"/>
    </row>
    <row r="419" spans="3:3" ht="15.75" customHeight="1" x14ac:dyDescent="0.25">
      <c r="C419" s="13"/>
    </row>
    <row r="420" spans="3:3" ht="15.75" customHeight="1" x14ac:dyDescent="0.25">
      <c r="C420" s="13"/>
    </row>
    <row r="421" spans="3:3" ht="15.75" customHeight="1" x14ac:dyDescent="0.25">
      <c r="C421" s="13"/>
    </row>
    <row r="422" spans="3:3" ht="15.75" customHeight="1" x14ac:dyDescent="0.25">
      <c r="C422" s="13"/>
    </row>
    <row r="423" spans="3:3" ht="15.75" customHeight="1" x14ac:dyDescent="0.25">
      <c r="C423" s="13"/>
    </row>
    <row r="424" spans="3:3" ht="15.75" customHeight="1" x14ac:dyDescent="0.25">
      <c r="C424" s="13"/>
    </row>
    <row r="425" spans="3:3" ht="15.75" customHeight="1" x14ac:dyDescent="0.25">
      <c r="C425" s="13"/>
    </row>
    <row r="426" spans="3:3" ht="15.75" customHeight="1" x14ac:dyDescent="0.25">
      <c r="C426" s="13"/>
    </row>
    <row r="427" spans="3:3" ht="15.75" customHeight="1" x14ac:dyDescent="0.25">
      <c r="C427" s="13"/>
    </row>
    <row r="428" spans="3:3" ht="15.75" customHeight="1" x14ac:dyDescent="0.25">
      <c r="C428" s="13"/>
    </row>
    <row r="429" spans="3:3" ht="15.75" customHeight="1" x14ac:dyDescent="0.25">
      <c r="C429" s="13"/>
    </row>
    <row r="430" spans="3:3" ht="15.75" customHeight="1" x14ac:dyDescent="0.25">
      <c r="C430" s="13"/>
    </row>
    <row r="431" spans="3:3" ht="15.75" customHeight="1" x14ac:dyDescent="0.25">
      <c r="C431" s="13"/>
    </row>
    <row r="432" spans="3:3" ht="15.75" customHeight="1" x14ac:dyDescent="0.25">
      <c r="C432" s="13"/>
    </row>
    <row r="433" spans="3:3" ht="15.75" customHeight="1" x14ac:dyDescent="0.25">
      <c r="C433" s="13"/>
    </row>
    <row r="434" spans="3:3" ht="15.75" customHeight="1" x14ac:dyDescent="0.25">
      <c r="C434" s="13"/>
    </row>
    <row r="435" spans="3:3" ht="15.75" customHeight="1" x14ac:dyDescent="0.25">
      <c r="C435" s="13"/>
    </row>
    <row r="436" spans="3:3" ht="15.75" customHeight="1" x14ac:dyDescent="0.25">
      <c r="C436" s="13"/>
    </row>
    <row r="437" spans="3:3" ht="15.75" customHeight="1" x14ac:dyDescent="0.25">
      <c r="C437" s="13"/>
    </row>
    <row r="438" spans="3:3" ht="15.75" customHeight="1" x14ac:dyDescent="0.25">
      <c r="C438" s="13"/>
    </row>
    <row r="439" spans="3:3" ht="15.75" customHeight="1" x14ac:dyDescent="0.25">
      <c r="C439" s="13"/>
    </row>
    <row r="440" spans="3:3" ht="15.75" customHeight="1" x14ac:dyDescent="0.25">
      <c r="C440" s="13"/>
    </row>
    <row r="441" spans="3:3" ht="15.75" customHeight="1" x14ac:dyDescent="0.25">
      <c r="C441" s="13"/>
    </row>
    <row r="442" spans="3:3" ht="15.75" customHeight="1" x14ac:dyDescent="0.25">
      <c r="C442" s="13"/>
    </row>
    <row r="443" spans="3:3" ht="15.75" customHeight="1" x14ac:dyDescent="0.25">
      <c r="C443" s="13"/>
    </row>
    <row r="444" spans="3:3" ht="15.75" customHeight="1" x14ac:dyDescent="0.25">
      <c r="C444" s="13"/>
    </row>
    <row r="445" spans="3:3" ht="15.75" customHeight="1" x14ac:dyDescent="0.25">
      <c r="C445" s="13"/>
    </row>
    <row r="446" spans="3:3" ht="15.75" customHeight="1" x14ac:dyDescent="0.25">
      <c r="C446" s="13"/>
    </row>
    <row r="447" spans="3:3" ht="15.75" customHeight="1" x14ac:dyDescent="0.25">
      <c r="C447" s="13"/>
    </row>
    <row r="448" spans="3:3" ht="15.75" customHeight="1" x14ac:dyDescent="0.25">
      <c r="C448" s="13"/>
    </row>
    <row r="449" spans="3:3" ht="15.75" customHeight="1" x14ac:dyDescent="0.25">
      <c r="C449" s="13"/>
    </row>
    <row r="450" spans="3:3" ht="15.75" customHeight="1" x14ac:dyDescent="0.25">
      <c r="C450" s="13"/>
    </row>
    <row r="451" spans="3:3" ht="15.75" customHeight="1" x14ac:dyDescent="0.25">
      <c r="C451" s="13"/>
    </row>
    <row r="452" spans="3:3" ht="15.75" customHeight="1" x14ac:dyDescent="0.25">
      <c r="C452" s="13"/>
    </row>
    <row r="453" spans="3:3" ht="15.75" customHeight="1" x14ac:dyDescent="0.25">
      <c r="C453" s="13"/>
    </row>
    <row r="454" spans="3:3" ht="15.75" customHeight="1" x14ac:dyDescent="0.25">
      <c r="C454" s="13"/>
    </row>
    <row r="455" spans="3:3" ht="15.75" customHeight="1" x14ac:dyDescent="0.25">
      <c r="C455" s="13"/>
    </row>
    <row r="456" spans="3:3" ht="15.75" customHeight="1" x14ac:dyDescent="0.25">
      <c r="C456" s="13"/>
    </row>
    <row r="457" spans="3:3" ht="15.75" customHeight="1" x14ac:dyDescent="0.25">
      <c r="C457" s="13"/>
    </row>
    <row r="458" spans="3:3" ht="15.75" customHeight="1" x14ac:dyDescent="0.25">
      <c r="C458" s="13"/>
    </row>
    <row r="459" spans="3:3" ht="15.75" customHeight="1" x14ac:dyDescent="0.25">
      <c r="C459" s="13"/>
    </row>
    <row r="460" spans="3:3" ht="15.75" customHeight="1" x14ac:dyDescent="0.25">
      <c r="C460" s="13"/>
    </row>
    <row r="461" spans="3:3" ht="15.75" customHeight="1" x14ac:dyDescent="0.25">
      <c r="C461" s="13"/>
    </row>
    <row r="462" spans="3:3" ht="15.75" customHeight="1" x14ac:dyDescent="0.25">
      <c r="C462" s="13"/>
    </row>
    <row r="463" spans="3:3" ht="15.75" customHeight="1" x14ac:dyDescent="0.25">
      <c r="C463" s="13"/>
    </row>
    <row r="464" spans="3:3" ht="15.75" customHeight="1" x14ac:dyDescent="0.25">
      <c r="C464" s="13"/>
    </row>
    <row r="465" spans="3:3" ht="15.75" customHeight="1" x14ac:dyDescent="0.25">
      <c r="C465" s="13"/>
    </row>
    <row r="466" spans="3:3" ht="15.75" customHeight="1" x14ac:dyDescent="0.25">
      <c r="C466" s="13"/>
    </row>
    <row r="467" spans="3:3" ht="15.75" customHeight="1" x14ac:dyDescent="0.25">
      <c r="C467" s="13"/>
    </row>
    <row r="468" spans="3:3" ht="15.75" customHeight="1" x14ac:dyDescent="0.25">
      <c r="C468" s="13"/>
    </row>
    <row r="469" spans="3:3" ht="15.75" customHeight="1" x14ac:dyDescent="0.25">
      <c r="C469" s="13"/>
    </row>
    <row r="470" spans="3:3" ht="15.75" customHeight="1" x14ac:dyDescent="0.25">
      <c r="C470" s="13"/>
    </row>
    <row r="471" spans="3:3" ht="15.75" customHeight="1" x14ac:dyDescent="0.25">
      <c r="C471" s="13"/>
    </row>
    <row r="472" spans="3:3" ht="15.75" customHeight="1" x14ac:dyDescent="0.25">
      <c r="C472" s="13"/>
    </row>
    <row r="473" spans="3:3" ht="15.75" customHeight="1" x14ac:dyDescent="0.25">
      <c r="C473" s="13"/>
    </row>
    <row r="474" spans="3:3" ht="15.75" customHeight="1" x14ac:dyDescent="0.25">
      <c r="C474" s="13"/>
    </row>
    <row r="475" spans="3:3" ht="15.75" customHeight="1" x14ac:dyDescent="0.25">
      <c r="C475" s="13"/>
    </row>
    <row r="476" spans="3:3" ht="15.75" customHeight="1" x14ac:dyDescent="0.25">
      <c r="C476" s="13"/>
    </row>
    <row r="477" spans="3:3" ht="15.75" customHeight="1" x14ac:dyDescent="0.25">
      <c r="C477" s="13"/>
    </row>
    <row r="478" spans="3:3" ht="15.75" customHeight="1" x14ac:dyDescent="0.25">
      <c r="C478" s="13"/>
    </row>
    <row r="479" spans="3:3" ht="15.75" customHeight="1" x14ac:dyDescent="0.25">
      <c r="C479" s="13"/>
    </row>
    <row r="480" spans="3:3" ht="15.75" customHeight="1" x14ac:dyDescent="0.25">
      <c r="C480" s="13"/>
    </row>
    <row r="481" spans="3:3" ht="15.75" customHeight="1" x14ac:dyDescent="0.25">
      <c r="C481" s="13"/>
    </row>
    <row r="482" spans="3:3" ht="15.75" customHeight="1" x14ac:dyDescent="0.25">
      <c r="C482" s="13"/>
    </row>
    <row r="483" spans="3:3" ht="15.75" customHeight="1" x14ac:dyDescent="0.25">
      <c r="C483" s="13"/>
    </row>
    <row r="484" spans="3:3" ht="15.75" customHeight="1" x14ac:dyDescent="0.25">
      <c r="C484" s="13"/>
    </row>
    <row r="485" spans="3:3" ht="15.75" customHeight="1" x14ac:dyDescent="0.25">
      <c r="C485" s="13"/>
    </row>
    <row r="486" spans="3:3" ht="15.75" customHeight="1" x14ac:dyDescent="0.25">
      <c r="C486" s="13"/>
    </row>
    <row r="487" spans="3:3" ht="15.75" customHeight="1" x14ac:dyDescent="0.25">
      <c r="C487" s="13"/>
    </row>
    <row r="488" spans="3:3" ht="15.75" customHeight="1" x14ac:dyDescent="0.25">
      <c r="C488" s="13"/>
    </row>
    <row r="489" spans="3:3" ht="15.75" customHeight="1" x14ac:dyDescent="0.25">
      <c r="C489" s="13"/>
    </row>
    <row r="490" spans="3:3" ht="15.75" customHeight="1" x14ac:dyDescent="0.25">
      <c r="C490" s="13"/>
    </row>
    <row r="491" spans="3:3" ht="15.75" customHeight="1" x14ac:dyDescent="0.25">
      <c r="C491" s="13"/>
    </row>
    <row r="492" spans="3:3" ht="15.75" customHeight="1" x14ac:dyDescent="0.25">
      <c r="C492" s="13"/>
    </row>
    <row r="493" spans="3:3" ht="15.75" customHeight="1" x14ac:dyDescent="0.25">
      <c r="C493" s="13"/>
    </row>
    <row r="494" spans="3:3" ht="15.75" customHeight="1" x14ac:dyDescent="0.25">
      <c r="C494" s="13"/>
    </row>
    <row r="495" spans="3:3" ht="15.75" customHeight="1" x14ac:dyDescent="0.25">
      <c r="C495" s="13"/>
    </row>
    <row r="496" spans="3:3" ht="15.75" customHeight="1" x14ac:dyDescent="0.25">
      <c r="C496" s="13"/>
    </row>
    <row r="497" spans="3:3" ht="15.75" customHeight="1" x14ac:dyDescent="0.25">
      <c r="C497" s="13"/>
    </row>
    <row r="498" spans="3:3" ht="15.75" customHeight="1" x14ac:dyDescent="0.25">
      <c r="C498" s="13"/>
    </row>
    <row r="499" spans="3:3" ht="15.75" customHeight="1" x14ac:dyDescent="0.25">
      <c r="C499" s="13"/>
    </row>
    <row r="500" spans="3:3" ht="15.75" customHeight="1" x14ac:dyDescent="0.25">
      <c r="C500" s="13"/>
    </row>
    <row r="501" spans="3:3" ht="15.75" customHeight="1" x14ac:dyDescent="0.25">
      <c r="C501" s="13"/>
    </row>
    <row r="502" spans="3:3" ht="15.75" customHeight="1" x14ac:dyDescent="0.25">
      <c r="C502" s="13"/>
    </row>
    <row r="503" spans="3:3" ht="15.75" customHeight="1" x14ac:dyDescent="0.25">
      <c r="C503" s="13"/>
    </row>
    <row r="504" spans="3:3" ht="15.75" customHeight="1" x14ac:dyDescent="0.25">
      <c r="C504" s="13"/>
    </row>
    <row r="505" spans="3:3" ht="15.75" customHeight="1" x14ac:dyDescent="0.25">
      <c r="C505" s="13"/>
    </row>
    <row r="506" spans="3:3" ht="15.75" customHeight="1" x14ac:dyDescent="0.25">
      <c r="C506" s="13"/>
    </row>
    <row r="507" spans="3:3" ht="15.75" customHeight="1" x14ac:dyDescent="0.25">
      <c r="C507" s="13"/>
    </row>
    <row r="508" spans="3:3" ht="15.75" customHeight="1" x14ac:dyDescent="0.25">
      <c r="C508" s="13"/>
    </row>
    <row r="509" spans="3:3" ht="15.75" customHeight="1" x14ac:dyDescent="0.25">
      <c r="C509" s="13"/>
    </row>
    <row r="510" spans="3:3" ht="15.75" customHeight="1" x14ac:dyDescent="0.25">
      <c r="C510" s="13"/>
    </row>
    <row r="511" spans="3:3" ht="15.75" customHeight="1" x14ac:dyDescent="0.25">
      <c r="C511" s="13"/>
    </row>
    <row r="512" spans="3:3" ht="15.75" customHeight="1" x14ac:dyDescent="0.25">
      <c r="C512" s="13"/>
    </row>
    <row r="513" spans="3:3" ht="15.75" customHeight="1" x14ac:dyDescent="0.25">
      <c r="C513" s="13"/>
    </row>
    <row r="514" spans="3:3" ht="15.75" customHeight="1" x14ac:dyDescent="0.25">
      <c r="C514" s="13"/>
    </row>
    <row r="515" spans="3:3" ht="15.75" customHeight="1" x14ac:dyDescent="0.25">
      <c r="C515" s="13"/>
    </row>
    <row r="516" spans="3:3" ht="15.75" customHeight="1" x14ac:dyDescent="0.25">
      <c r="C516" s="13"/>
    </row>
    <row r="517" spans="3:3" ht="15.75" customHeight="1" x14ac:dyDescent="0.25">
      <c r="C517" s="13"/>
    </row>
    <row r="518" spans="3:3" ht="15.75" customHeight="1" x14ac:dyDescent="0.25">
      <c r="C518" s="13"/>
    </row>
    <row r="519" spans="3:3" ht="15.75" customHeight="1" x14ac:dyDescent="0.25">
      <c r="C519" s="13"/>
    </row>
    <row r="520" spans="3:3" ht="15.75" customHeight="1" x14ac:dyDescent="0.25">
      <c r="C520" s="13"/>
    </row>
    <row r="521" spans="3:3" ht="15.75" customHeight="1" x14ac:dyDescent="0.25">
      <c r="C521" s="13"/>
    </row>
    <row r="522" spans="3:3" ht="15.75" customHeight="1" x14ac:dyDescent="0.25">
      <c r="C522" s="13"/>
    </row>
    <row r="523" spans="3:3" ht="15.75" customHeight="1" x14ac:dyDescent="0.25">
      <c r="C523" s="13"/>
    </row>
    <row r="524" spans="3:3" ht="15.75" customHeight="1" x14ac:dyDescent="0.25">
      <c r="C524" s="13"/>
    </row>
    <row r="525" spans="3:3" ht="15.75" customHeight="1" x14ac:dyDescent="0.25">
      <c r="C525" s="13"/>
    </row>
    <row r="526" spans="3:3" ht="15.75" customHeight="1" x14ac:dyDescent="0.25">
      <c r="C526" s="13"/>
    </row>
    <row r="527" spans="3:3" ht="15.75" customHeight="1" x14ac:dyDescent="0.25">
      <c r="C527" s="13"/>
    </row>
    <row r="528" spans="3:3" ht="15.75" customHeight="1" x14ac:dyDescent="0.25">
      <c r="C528" s="13"/>
    </row>
    <row r="529" spans="3:3" ht="15.75" customHeight="1" x14ac:dyDescent="0.25">
      <c r="C529" s="13"/>
    </row>
    <row r="530" spans="3:3" ht="15.75" customHeight="1" x14ac:dyDescent="0.25">
      <c r="C530" s="13"/>
    </row>
    <row r="531" spans="3:3" ht="15.75" customHeight="1" x14ac:dyDescent="0.25">
      <c r="C531" s="13"/>
    </row>
    <row r="532" spans="3:3" ht="15.75" customHeight="1" x14ac:dyDescent="0.25">
      <c r="C532" s="13"/>
    </row>
    <row r="533" spans="3:3" ht="15.75" customHeight="1" x14ac:dyDescent="0.25">
      <c r="C533" s="13"/>
    </row>
    <row r="534" spans="3:3" ht="15.75" customHeight="1" x14ac:dyDescent="0.25">
      <c r="C534" s="13"/>
    </row>
    <row r="535" spans="3:3" ht="15.75" customHeight="1" x14ac:dyDescent="0.25">
      <c r="C535" s="13"/>
    </row>
    <row r="536" spans="3:3" ht="15.75" customHeight="1" x14ac:dyDescent="0.25">
      <c r="C536" s="13"/>
    </row>
    <row r="537" spans="3:3" ht="15.75" customHeight="1" x14ac:dyDescent="0.25">
      <c r="C537" s="13"/>
    </row>
    <row r="538" spans="3:3" ht="15.75" customHeight="1" x14ac:dyDescent="0.25">
      <c r="C538" s="13"/>
    </row>
    <row r="539" spans="3:3" ht="15.75" customHeight="1" x14ac:dyDescent="0.25">
      <c r="C539" s="13"/>
    </row>
    <row r="540" spans="3:3" ht="15.75" customHeight="1" x14ac:dyDescent="0.25">
      <c r="C540" s="13"/>
    </row>
    <row r="541" spans="3:3" ht="15.75" customHeight="1" x14ac:dyDescent="0.25">
      <c r="C541" s="13"/>
    </row>
    <row r="542" spans="3:3" ht="15.75" customHeight="1" x14ac:dyDescent="0.25">
      <c r="C542" s="13"/>
    </row>
    <row r="543" spans="3:3" ht="15.75" customHeight="1" x14ac:dyDescent="0.25">
      <c r="C543" s="13"/>
    </row>
    <row r="544" spans="3:3" ht="15.75" customHeight="1" x14ac:dyDescent="0.25">
      <c r="C544" s="13"/>
    </row>
    <row r="545" spans="3:3" ht="15.75" customHeight="1" x14ac:dyDescent="0.25">
      <c r="C545" s="13"/>
    </row>
    <row r="546" spans="3:3" ht="15.75" customHeight="1" x14ac:dyDescent="0.25">
      <c r="C546" s="13"/>
    </row>
    <row r="547" spans="3:3" ht="15.75" customHeight="1" x14ac:dyDescent="0.25">
      <c r="C547" s="13"/>
    </row>
    <row r="548" spans="3:3" ht="15.75" customHeight="1" x14ac:dyDescent="0.25">
      <c r="C548" s="13"/>
    </row>
    <row r="549" spans="3:3" ht="15.75" customHeight="1" x14ac:dyDescent="0.25">
      <c r="C549" s="13"/>
    </row>
    <row r="550" spans="3:3" ht="15.75" customHeight="1" x14ac:dyDescent="0.25">
      <c r="C550" s="13"/>
    </row>
    <row r="551" spans="3:3" ht="15.75" customHeight="1" x14ac:dyDescent="0.25">
      <c r="C551" s="13"/>
    </row>
    <row r="552" spans="3:3" ht="15.75" customHeight="1" x14ac:dyDescent="0.25">
      <c r="C552" s="13"/>
    </row>
    <row r="553" spans="3:3" ht="15.75" customHeight="1" x14ac:dyDescent="0.25">
      <c r="C553" s="13"/>
    </row>
    <row r="554" spans="3:3" ht="15.75" customHeight="1" x14ac:dyDescent="0.25">
      <c r="C554" s="13"/>
    </row>
    <row r="555" spans="3:3" ht="15.75" customHeight="1" x14ac:dyDescent="0.25">
      <c r="C555" s="13"/>
    </row>
    <row r="556" spans="3:3" ht="15.75" customHeight="1" x14ac:dyDescent="0.25">
      <c r="C556" s="13"/>
    </row>
    <row r="557" spans="3:3" ht="15.75" customHeight="1" x14ac:dyDescent="0.25">
      <c r="C557" s="13"/>
    </row>
    <row r="558" spans="3:3" ht="15.75" customHeight="1" x14ac:dyDescent="0.25">
      <c r="C558" s="13"/>
    </row>
    <row r="559" spans="3:3" ht="15.75" customHeight="1" x14ac:dyDescent="0.25">
      <c r="C559" s="13"/>
    </row>
    <row r="560" spans="3:3" ht="15.75" customHeight="1" x14ac:dyDescent="0.25">
      <c r="C560" s="13"/>
    </row>
    <row r="561" spans="3:3" ht="15.75" customHeight="1" x14ac:dyDescent="0.25">
      <c r="C561" s="13"/>
    </row>
    <row r="562" spans="3:3" ht="15.75" customHeight="1" x14ac:dyDescent="0.25">
      <c r="C562" s="13"/>
    </row>
    <row r="563" spans="3:3" ht="15.75" customHeight="1" x14ac:dyDescent="0.25">
      <c r="C563" s="13"/>
    </row>
    <row r="564" spans="3:3" ht="15.75" customHeight="1" x14ac:dyDescent="0.25">
      <c r="C564" s="13"/>
    </row>
    <row r="565" spans="3:3" ht="15.75" customHeight="1" x14ac:dyDescent="0.25">
      <c r="C565" s="13"/>
    </row>
    <row r="566" spans="3:3" ht="15.75" customHeight="1" x14ac:dyDescent="0.25">
      <c r="C566" s="13"/>
    </row>
    <row r="567" spans="3:3" ht="15.75" customHeight="1" x14ac:dyDescent="0.25">
      <c r="C567" s="13"/>
    </row>
    <row r="568" spans="3:3" ht="15.75" customHeight="1" x14ac:dyDescent="0.25">
      <c r="C568" s="13"/>
    </row>
    <row r="569" spans="3:3" ht="15.75" customHeight="1" x14ac:dyDescent="0.25">
      <c r="C569" s="13"/>
    </row>
    <row r="570" spans="3:3" ht="15.75" customHeight="1" x14ac:dyDescent="0.25">
      <c r="C570" s="13"/>
    </row>
    <row r="571" spans="3:3" ht="15.75" customHeight="1" x14ac:dyDescent="0.25">
      <c r="C571" s="13"/>
    </row>
    <row r="572" spans="3:3" ht="15.75" customHeight="1" x14ac:dyDescent="0.25">
      <c r="C572" s="13"/>
    </row>
    <row r="573" spans="3:3" ht="15.75" customHeight="1" x14ac:dyDescent="0.25">
      <c r="C573" s="13"/>
    </row>
    <row r="574" spans="3:3" ht="15.75" customHeight="1" x14ac:dyDescent="0.25">
      <c r="C574" s="13"/>
    </row>
    <row r="575" spans="3:3" ht="15.75" customHeight="1" x14ac:dyDescent="0.25">
      <c r="C575" s="13"/>
    </row>
    <row r="576" spans="3:3" ht="15.75" customHeight="1" x14ac:dyDescent="0.25">
      <c r="C576" s="13"/>
    </row>
    <row r="577" spans="3:3" ht="15.75" customHeight="1" x14ac:dyDescent="0.25">
      <c r="C577" s="13"/>
    </row>
    <row r="578" spans="3:3" ht="15.75" customHeight="1" x14ac:dyDescent="0.25">
      <c r="C578" s="13"/>
    </row>
    <row r="579" spans="3:3" ht="15.75" customHeight="1" x14ac:dyDescent="0.25">
      <c r="C579" s="13"/>
    </row>
    <row r="580" spans="3:3" ht="15.75" customHeight="1" x14ac:dyDescent="0.25">
      <c r="C580" s="13"/>
    </row>
    <row r="581" spans="3:3" ht="15.75" customHeight="1" x14ac:dyDescent="0.25">
      <c r="C581" s="13"/>
    </row>
    <row r="582" spans="3:3" ht="15.75" customHeight="1" x14ac:dyDescent="0.25">
      <c r="C582" s="13"/>
    </row>
    <row r="583" spans="3:3" ht="15.75" customHeight="1" x14ac:dyDescent="0.25">
      <c r="C583" s="13"/>
    </row>
    <row r="584" spans="3:3" ht="15.75" customHeight="1" x14ac:dyDescent="0.25">
      <c r="C584" s="13"/>
    </row>
    <row r="585" spans="3:3" ht="15.75" customHeight="1" x14ac:dyDescent="0.25">
      <c r="C585" s="13"/>
    </row>
    <row r="586" spans="3:3" ht="15.75" customHeight="1" x14ac:dyDescent="0.25">
      <c r="C586" s="13"/>
    </row>
    <row r="587" spans="3:3" ht="15.75" customHeight="1" x14ac:dyDescent="0.25">
      <c r="C587" s="13"/>
    </row>
    <row r="588" spans="3:3" ht="15.75" customHeight="1" x14ac:dyDescent="0.25">
      <c r="C588" s="13"/>
    </row>
    <row r="589" spans="3:3" ht="15.75" customHeight="1" x14ac:dyDescent="0.25">
      <c r="C589" s="13"/>
    </row>
    <row r="590" spans="3:3" ht="15.75" customHeight="1" x14ac:dyDescent="0.25">
      <c r="C590" s="13"/>
    </row>
    <row r="591" spans="3:3" ht="15.75" customHeight="1" x14ac:dyDescent="0.25">
      <c r="C591" s="13"/>
    </row>
    <row r="592" spans="3:3" ht="15.75" customHeight="1" x14ac:dyDescent="0.25">
      <c r="C592" s="13"/>
    </row>
    <row r="593" spans="3:3" ht="15.75" customHeight="1" x14ac:dyDescent="0.25">
      <c r="C593" s="13"/>
    </row>
    <row r="594" spans="3:3" ht="15.75" customHeight="1" x14ac:dyDescent="0.25">
      <c r="C594" s="13"/>
    </row>
    <row r="595" spans="3:3" ht="15.75" customHeight="1" x14ac:dyDescent="0.25">
      <c r="C595" s="13"/>
    </row>
    <row r="596" spans="3:3" ht="15.75" customHeight="1" x14ac:dyDescent="0.25">
      <c r="C596" s="13"/>
    </row>
    <row r="597" spans="3:3" ht="15.75" customHeight="1" x14ac:dyDescent="0.25">
      <c r="C597" s="13"/>
    </row>
    <row r="598" spans="3:3" ht="15.75" customHeight="1" x14ac:dyDescent="0.25">
      <c r="C598" s="13"/>
    </row>
    <row r="599" spans="3:3" ht="15.75" customHeight="1" x14ac:dyDescent="0.25">
      <c r="C599" s="13"/>
    </row>
    <row r="600" spans="3:3" ht="15.75" customHeight="1" x14ac:dyDescent="0.25">
      <c r="C600" s="13"/>
    </row>
    <row r="601" spans="3:3" ht="15.75" customHeight="1" x14ac:dyDescent="0.25">
      <c r="C601" s="13"/>
    </row>
    <row r="602" spans="3:3" ht="15.75" customHeight="1" x14ac:dyDescent="0.25">
      <c r="C602" s="13"/>
    </row>
    <row r="603" spans="3:3" ht="15.75" customHeight="1" x14ac:dyDescent="0.25">
      <c r="C603" s="13"/>
    </row>
    <row r="604" spans="3:3" ht="15.75" customHeight="1" x14ac:dyDescent="0.25">
      <c r="C604" s="13"/>
    </row>
    <row r="605" spans="3:3" ht="15.75" customHeight="1" x14ac:dyDescent="0.25">
      <c r="C605" s="13"/>
    </row>
    <row r="606" spans="3:3" ht="15.75" customHeight="1" x14ac:dyDescent="0.25">
      <c r="C606" s="13"/>
    </row>
    <row r="607" spans="3:3" ht="15.75" customHeight="1" x14ac:dyDescent="0.25">
      <c r="C607" s="13"/>
    </row>
    <row r="608" spans="3:3" ht="15.75" customHeight="1" x14ac:dyDescent="0.25">
      <c r="C608" s="13"/>
    </row>
    <row r="609" spans="3:3" ht="15.75" customHeight="1" x14ac:dyDescent="0.25">
      <c r="C609" s="13"/>
    </row>
    <row r="610" spans="3:3" ht="15.75" customHeight="1" x14ac:dyDescent="0.25">
      <c r="C610" s="13"/>
    </row>
    <row r="611" spans="3:3" ht="15.75" customHeight="1" x14ac:dyDescent="0.25">
      <c r="C611" s="13"/>
    </row>
    <row r="612" spans="3:3" ht="15.75" customHeight="1" x14ac:dyDescent="0.25">
      <c r="C612" s="13"/>
    </row>
    <row r="613" spans="3:3" ht="15.75" customHeight="1" x14ac:dyDescent="0.25">
      <c r="C613" s="13"/>
    </row>
    <row r="614" spans="3:3" ht="15.75" customHeight="1" x14ac:dyDescent="0.25">
      <c r="C614" s="13"/>
    </row>
    <row r="615" spans="3:3" ht="15.75" customHeight="1" x14ac:dyDescent="0.25">
      <c r="C615" s="13"/>
    </row>
    <row r="616" spans="3:3" ht="15.75" customHeight="1" x14ac:dyDescent="0.25">
      <c r="C616" s="13"/>
    </row>
    <row r="617" spans="3:3" ht="15.75" customHeight="1" x14ac:dyDescent="0.25">
      <c r="C617" s="13"/>
    </row>
    <row r="618" spans="3:3" ht="15.75" customHeight="1" x14ac:dyDescent="0.25">
      <c r="C618" s="13"/>
    </row>
    <row r="619" spans="3:3" ht="15.75" customHeight="1" x14ac:dyDescent="0.25">
      <c r="C619" s="13"/>
    </row>
    <row r="620" spans="3:3" ht="15.75" customHeight="1" x14ac:dyDescent="0.25">
      <c r="C620" s="13"/>
    </row>
    <row r="621" spans="3:3" ht="15.75" customHeight="1" x14ac:dyDescent="0.25">
      <c r="C621" s="13"/>
    </row>
    <row r="622" spans="3:3" ht="15.75" customHeight="1" x14ac:dyDescent="0.25">
      <c r="C622" s="13"/>
    </row>
    <row r="623" spans="3:3" ht="15.75" customHeight="1" x14ac:dyDescent="0.25">
      <c r="C623" s="13"/>
    </row>
    <row r="624" spans="3:3" ht="15.75" customHeight="1" x14ac:dyDescent="0.25">
      <c r="C624" s="13"/>
    </row>
    <row r="625" spans="3:3" ht="15.75" customHeight="1" x14ac:dyDescent="0.25">
      <c r="C625" s="13"/>
    </row>
    <row r="626" spans="3:3" ht="15.75" customHeight="1" x14ac:dyDescent="0.25">
      <c r="C626" s="13"/>
    </row>
    <row r="627" spans="3:3" ht="15.75" customHeight="1" x14ac:dyDescent="0.25">
      <c r="C627" s="13"/>
    </row>
    <row r="628" spans="3:3" ht="15.75" customHeight="1" x14ac:dyDescent="0.25">
      <c r="C628" s="13"/>
    </row>
    <row r="629" spans="3:3" ht="15.75" customHeight="1" x14ac:dyDescent="0.25">
      <c r="C629" s="13"/>
    </row>
    <row r="630" spans="3:3" ht="15.75" customHeight="1" x14ac:dyDescent="0.25">
      <c r="C630" s="13"/>
    </row>
    <row r="631" spans="3:3" ht="15.75" customHeight="1" x14ac:dyDescent="0.25">
      <c r="C631" s="13"/>
    </row>
    <row r="632" spans="3:3" ht="15.75" customHeight="1" x14ac:dyDescent="0.25">
      <c r="C632" s="13"/>
    </row>
    <row r="633" spans="3:3" ht="15.75" customHeight="1" x14ac:dyDescent="0.25">
      <c r="C633" s="13"/>
    </row>
    <row r="634" spans="3:3" ht="15.75" customHeight="1" x14ac:dyDescent="0.25">
      <c r="C634" s="13"/>
    </row>
    <row r="635" spans="3:3" ht="15.75" customHeight="1" x14ac:dyDescent="0.25">
      <c r="C635" s="13"/>
    </row>
    <row r="636" spans="3:3" ht="15.75" customHeight="1" x14ac:dyDescent="0.25">
      <c r="C636" s="13"/>
    </row>
    <row r="637" spans="3:3" ht="15.75" customHeight="1" x14ac:dyDescent="0.25">
      <c r="C637" s="13"/>
    </row>
    <row r="638" spans="3:3" ht="15.75" customHeight="1" x14ac:dyDescent="0.25">
      <c r="C638" s="13"/>
    </row>
    <row r="639" spans="3:3" ht="15.75" customHeight="1" x14ac:dyDescent="0.25">
      <c r="C639" s="13"/>
    </row>
    <row r="640" spans="3:3" ht="15.75" customHeight="1" x14ac:dyDescent="0.25">
      <c r="C640" s="13"/>
    </row>
    <row r="641" spans="3:3" ht="15.75" customHeight="1" x14ac:dyDescent="0.25">
      <c r="C641" s="13"/>
    </row>
    <row r="642" spans="3:3" ht="15.75" customHeight="1" x14ac:dyDescent="0.25">
      <c r="C642" s="13"/>
    </row>
    <row r="643" spans="3:3" ht="15.75" customHeight="1" x14ac:dyDescent="0.25">
      <c r="C643" s="13"/>
    </row>
    <row r="644" spans="3:3" ht="15.75" customHeight="1" x14ac:dyDescent="0.25">
      <c r="C644" s="13"/>
    </row>
    <row r="645" spans="3:3" ht="15.75" customHeight="1" x14ac:dyDescent="0.25">
      <c r="C645" s="13"/>
    </row>
    <row r="646" spans="3:3" ht="15.75" customHeight="1" x14ac:dyDescent="0.25">
      <c r="C646" s="13"/>
    </row>
    <row r="647" spans="3:3" ht="15.75" customHeight="1" x14ac:dyDescent="0.25">
      <c r="C647" s="13"/>
    </row>
    <row r="648" spans="3:3" ht="15.75" customHeight="1" x14ac:dyDescent="0.25">
      <c r="C648" s="13"/>
    </row>
    <row r="649" spans="3:3" ht="15.75" customHeight="1" x14ac:dyDescent="0.25">
      <c r="C649" s="13"/>
    </row>
    <row r="650" spans="3:3" ht="15.75" customHeight="1" x14ac:dyDescent="0.25">
      <c r="C650" s="13"/>
    </row>
    <row r="651" spans="3:3" ht="15.75" customHeight="1" x14ac:dyDescent="0.25">
      <c r="C651" s="13"/>
    </row>
    <row r="652" spans="3:3" ht="15.75" customHeight="1" x14ac:dyDescent="0.25">
      <c r="C652" s="13"/>
    </row>
    <row r="653" spans="3:3" ht="15.75" customHeight="1" x14ac:dyDescent="0.25">
      <c r="C653" s="13"/>
    </row>
    <row r="654" spans="3:3" ht="15.75" customHeight="1" x14ac:dyDescent="0.25">
      <c r="C654" s="13"/>
    </row>
    <row r="655" spans="3:3" ht="15.75" customHeight="1" x14ac:dyDescent="0.25">
      <c r="C655" s="13"/>
    </row>
    <row r="656" spans="3:3" ht="15.75" customHeight="1" x14ac:dyDescent="0.25">
      <c r="C656" s="13"/>
    </row>
    <row r="657" spans="3:3" ht="15.75" customHeight="1" x14ac:dyDescent="0.25">
      <c r="C657" s="13"/>
    </row>
    <row r="658" spans="3:3" ht="15.75" customHeight="1" x14ac:dyDescent="0.25">
      <c r="C658" s="13"/>
    </row>
    <row r="659" spans="3:3" ht="15.75" customHeight="1" x14ac:dyDescent="0.25">
      <c r="C659" s="13"/>
    </row>
    <row r="660" spans="3:3" ht="15.75" customHeight="1" x14ac:dyDescent="0.25">
      <c r="C660" s="13"/>
    </row>
    <row r="661" spans="3:3" ht="15.75" customHeight="1" x14ac:dyDescent="0.25">
      <c r="C661" s="13"/>
    </row>
    <row r="662" spans="3:3" ht="15.75" customHeight="1" x14ac:dyDescent="0.25">
      <c r="C662" s="13"/>
    </row>
    <row r="663" spans="3:3" ht="15.75" customHeight="1" x14ac:dyDescent="0.25">
      <c r="C663" s="13"/>
    </row>
    <row r="664" spans="3:3" ht="15.75" customHeight="1" x14ac:dyDescent="0.25">
      <c r="C664" s="13"/>
    </row>
    <row r="665" spans="3:3" ht="15.75" customHeight="1" x14ac:dyDescent="0.25">
      <c r="C665" s="13"/>
    </row>
    <row r="666" spans="3:3" ht="15.75" customHeight="1" x14ac:dyDescent="0.25">
      <c r="C666" s="13"/>
    </row>
    <row r="667" spans="3:3" ht="15.75" customHeight="1" x14ac:dyDescent="0.25">
      <c r="C667" s="13"/>
    </row>
    <row r="668" spans="3:3" ht="15.75" customHeight="1" x14ac:dyDescent="0.25">
      <c r="C668" s="13"/>
    </row>
    <row r="669" spans="3:3" ht="15.75" customHeight="1" x14ac:dyDescent="0.25">
      <c r="C669" s="13"/>
    </row>
    <row r="670" spans="3:3" ht="15.75" customHeight="1" x14ac:dyDescent="0.25">
      <c r="C670" s="13"/>
    </row>
    <row r="671" spans="3:3" ht="15.75" customHeight="1" x14ac:dyDescent="0.25">
      <c r="C671" s="13"/>
    </row>
    <row r="672" spans="3:3" ht="15.75" customHeight="1" x14ac:dyDescent="0.25">
      <c r="C672" s="13"/>
    </row>
    <row r="673" spans="3:3" ht="15.75" customHeight="1" x14ac:dyDescent="0.25">
      <c r="C673" s="13"/>
    </row>
    <row r="674" spans="3:3" ht="15.75" customHeight="1" x14ac:dyDescent="0.25">
      <c r="C674" s="13"/>
    </row>
    <row r="675" spans="3:3" ht="15.75" customHeight="1" x14ac:dyDescent="0.25">
      <c r="C675" s="13"/>
    </row>
    <row r="676" spans="3:3" ht="15.75" customHeight="1" x14ac:dyDescent="0.25">
      <c r="C676" s="13"/>
    </row>
    <row r="677" spans="3:3" ht="15.75" customHeight="1" x14ac:dyDescent="0.25">
      <c r="C677" s="13"/>
    </row>
    <row r="678" spans="3:3" ht="15.75" customHeight="1" x14ac:dyDescent="0.25">
      <c r="C678" s="13"/>
    </row>
    <row r="679" spans="3:3" ht="15.75" customHeight="1" x14ac:dyDescent="0.25">
      <c r="C679" s="13"/>
    </row>
    <row r="680" spans="3:3" ht="15.75" customHeight="1" x14ac:dyDescent="0.25">
      <c r="C680" s="13"/>
    </row>
    <row r="681" spans="3:3" ht="15.75" customHeight="1" x14ac:dyDescent="0.25">
      <c r="C681" s="13"/>
    </row>
    <row r="682" spans="3:3" ht="15.75" customHeight="1" x14ac:dyDescent="0.25">
      <c r="C682" s="13"/>
    </row>
    <row r="683" spans="3:3" ht="15.75" customHeight="1" x14ac:dyDescent="0.25">
      <c r="C683" s="13"/>
    </row>
    <row r="684" spans="3:3" ht="15.75" customHeight="1" x14ac:dyDescent="0.25">
      <c r="C684" s="13"/>
    </row>
    <row r="685" spans="3:3" ht="15.75" customHeight="1" x14ac:dyDescent="0.25">
      <c r="C685" s="13"/>
    </row>
    <row r="686" spans="3:3" ht="15.75" customHeight="1" x14ac:dyDescent="0.25">
      <c r="C686" s="13"/>
    </row>
    <row r="687" spans="3:3" ht="15.75" customHeight="1" x14ac:dyDescent="0.25">
      <c r="C687" s="13"/>
    </row>
    <row r="688" spans="3:3" ht="15.75" customHeight="1" x14ac:dyDescent="0.25">
      <c r="C688" s="13"/>
    </row>
    <row r="689" spans="3:3" ht="15.75" customHeight="1" x14ac:dyDescent="0.25">
      <c r="C689" s="13"/>
    </row>
    <row r="690" spans="3:3" ht="15.75" customHeight="1" x14ac:dyDescent="0.25">
      <c r="C690" s="13"/>
    </row>
    <row r="691" spans="3:3" ht="15.75" customHeight="1" x14ac:dyDescent="0.25">
      <c r="C691" s="13"/>
    </row>
    <row r="692" spans="3:3" ht="15.75" customHeight="1" x14ac:dyDescent="0.25">
      <c r="C692" s="13"/>
    </row>
    <row r="693" spans="3:3" ht="15.75" customHeight="1" x14ac:dyDescent="0.25">
      <c r="C693" s="13"/>
    </row>
    <row r="694" spans="3:3" ht="15.75" customHeight="1" x14ac:dyDescent="0.25">
      <c r="C694" s="13"/>
    </row>
    <row r="695" spans="3:3" ht="15.75" customHeight="1" x14ac:dyDescent="0.25">
      <c r="C695" s="13"/>
    </row>
    <row r="696" spans="3:3" ht="15.75" customHeight="1" x14ac:dyDescent="0.25">
      <c r="C696" s="13"/>
    </row>
    <row r="697" spans="3:3" ht="15.75" customHeight="1" x14ac:dyDescent="0.25">
      <c r="C697" s="13"/>
    </row>
    <row r="698" spans="3:3" ht="15.75" customHeight="1" x14ac:dyDescent="0.25">
      <c r="C698" s="13"/>
    </row>
    <row r="699" spans="3:3" ht="15.75" customHeight="1" x14ac:dyDescent="0.25">
      <c r="C699" s="13"/>
    </row>
    <row r="700" spans="3:3" ht="15.75" customHeight="1" x14ac:dyDescent="0.25">
      <c r="C700" s="13"/>
    </row>
    <row r="701" spans="3:3" ht="15.75" customHeight="1" x14ac:dyDescent="0.25">
      <c r="C701" s="13"/>
    </row>
    <row r="702" spans="3:3" ht="15.75" customHeight="1" x14ac:dyDescent="0.25">
      <c r="C702" s="13"/>
    </row>
    <row r="703" spans="3:3" ht="15.75" customHeight="1" x14ac:dyDescent="0.25">
      <c r="C703" s="13"/>
    </row>
    <row r="704" spans="3:3" ht="15.75" customHeight="1" x14ac:dyDescent="0.25">
      <c r="C704" s="13"/>
    </row>
    <row r="705" spans="3:3" ht="15.75" customHeight="1" x14ac:dyDescent="0.25">
      <c r="C705" s="13"/>
    </row>
    <row r="706" spans="3:3" ht="15.75" customHeight="1" x14ac:dyDescent="0.25">
      <c r="C706" s="13"/>
    </row>
    <row r="707" spans="3:3" ht="15.75" customHeight="1" x14ac:dyDescent="0.25">
      <c r="C707" s="13"/>
    </row>
    <row r="708" spans="3:3" ht="15.75" customHeight="1" x14ac:dyDescent="0.25">
      <c r="C708" s="13"/>
    </row>
    <row r="709" spans="3:3" ht="15.75" customHeight="1" x14ac:dyDescent="0.25">
      <c r="C709" s="13"/>
    </row>
    <row r="710" spans="3:3" ht="15.75" customHeight="1" x14ac:dyDescent="0.25">
      <c r="C710" s="13"/>
    </row>
    <row r="711" spans="3:3" ht="15.75" customHeight="1" x14ac:dyDescent="0.25">
      <c r="C711" s="13"/>
    </row>
    <row r="712" spans="3:3" ht="15.75" customHeight="1" x14ac:dyDescent="0.25">
      <c r="C712" s="13"/>
    </row>
    <row r="713" spans="3:3" ht="15.75" customHeight="1" x14ac:dyDescent="0.25">
      <c r="C713" s="13"/>
    </row>
    <row r="714" spans="3:3" ht="15.75" customHeight="1" x14ac:dyDescent="0.25">
      <c r="C714" s="13"/>
    </row>
    <row r="715" spans="3:3" ht="15.75" customHeight="1" x14ac:dyDescent="0.25">
      <c r="C715" s="13"/>
    </row>
    <row r="716" spans="3:3" ht="15.75" customHeight="1" x14ac:dyDescent="0.25">
      <c r="C716" s="13"/>
    </row>
    <row r="717" spans="3:3" ht="15.75" customHeight="1" x14ac:dyDescent="0.25">
      <c r="C717" s="13"/>
    </row>
    <row r="718" spans="3:3" ht="15.75" customHeight="1" x14ac:dyDescent="0.25">
      <c r="C718" s="13"/>
    </row>
    <row r="719" spans="3:3" ht="15.75" customHeight="1" x14ac:dyDescent="0.25">
      <c r="C719" s="13"/>
    </row>
    <row r="720" spans="3:3" ht="15.75" customHeight="1" x14ac:dyDescent="0.25">
      <c r="C720" s="13"/>
    </row>
    <row r="721" spans="3:3" ht="15.75" customHeight="1" x14ac:dyDescent="0.25">
      <c r="C721" s="13"/>
    </row>
    <row r="722" spans="3:3" ht="15.75" customHeight="1" x14ac:dyDescent="0.25">
      <c r="C722" s="13"/>
    </row>
    <row r="723" spans="3:3" ht="15.75" customHeight="1" x14ac:dyDescent="0.25">
      <c r="C723" s="13"/>
    </row>
    <row r="724" spans="3:3" ht="15.75" customHeight="1" x14ac:dyDescent="0.25">
      <c r="C724" s="13"/>
    </row>
    <row r="725" spans="3:3" ht="15.75" customHeight="1" x14ac:dyDescent="0.25">
      <c r="C725" s="13"/>
    </row>
    <row r="726" spans="3:3" ht="15.75" customHeight="1" x14ac:dyDescent="0.25">
      <c r="C726" s="13"/>
    </row>
    <row r="727" spans="3:3" ht="15.75" customHeight="1" x14ac:dyDescent="0.25">
      <c r="C727" s="13"/>
    </row>
    <row r="728" spans="3:3" ht="15.75" customHeight="1" x14ac:dyDescent="0.25">
      <c r="C728" s="13"/>
    </row>
    <row r="729" spans="3:3" ht="15.75" customHeight="1" x14ac:dyDescent="0.25">
      <c r="C729" s="13"/>
    </row>
    <row r="730" spans="3:3" ht="15.75" customHeight="1" x14ac:dyDescent="0.25">
      <c r="C730" s="13"/>
    </row>
    <row r="731" spans="3:3" ht="15.75" customHeight="1" x14ac:dyDescent="0.25">
      <c r="C731" s="13"/>
    </row>
    <row r="732" spans="3:3" ht="15.75" customHeight="1" x14ac:dyDescent="0.25">
      <c r="C732" s="13"/>
    </row>
    <row r="733" spans="3:3" ht="15.75" customHeight="1" x14ac:dyDescent="0.25">
      <c r="C733" s="13"/>
    </row>
    <row r="734" spans="3:3" ht="15.75" customHeight="1" x14ac:dyDescent="0.25">
      <c r="C734" s="13"/>
    </row>
    <row r="735" spans="3:3" ht="15.75" customHeight="1" x14ac:dyDescent="0.25">
      <c r="C735" s="13"/>
    </row>
    <row r="736" spans="3:3" ht="15.75" customHeight="1" x14ac:dyDescent="0.25">
      <c r="C736" s="13"/>
    </row>
    <row r="737" spans="3:3" ht="15.75" customHeight="1" x14ac:dyDescent="0.25">
      <c r="C737" s="13"/>
    </row>
    <row r="738" spans="3:3" ht="15.75" customHeight="1" x14ac:dyDescent="0.25">
      <c r="C738" s="13"/>
    </row>
    <row r="739" spans="3:3" ht="15.75" customHeight="1" x14ac:dyDescent="0.25">
      <c r="C739" s="13"/>
    </row>
    <row r="740" spans="3:3" ht="15.75" customHeight="1" x14ac:dyDescent="0.25">
      <c r="C740" s="13"/>
    </row>
    <row r="741" spans="3:3" ht="15.75" customHeight="1" x14ac:dyDescent="0.25">
      <c r="C741" s="13"/>
    </row>
    <row r="742" spans="3:3" ht="15.75" customHeight="1" x14ac:dyDescent="0.25">
      <c r="C742" s="13"/>
    </row>
    <row r="743" spans="3:3" ht="15.75" customHeight="1" x14ac:dyDescent="0.25">
      <c r="C743" s="13"/>
    </row>
    <row r="744" spans="3:3" ht="15.75" customHeight="1" x14ac:dyDescent="0.25">
      <c r="C744" s="13"/>
    </row>
    <row r="745" spans="3:3" ht="15.75" customHeight="1" x14ac:dyDescent="0.25">
      <c r="C745" s="13"/>
    </row>
    <row r="746" spans="3:3" ht="15.75" customHeight="1" x14ac:dyDescent="0.25">
      <c r="C746" s="13"/>
    </row>
    <row r="747" spans="3:3" ht="15.75" customHeight="1" x14ac:dyDescent="0.25">
      <c r="C747" s="13"/>
    </row>
    <row r="748" spans="3:3" ht="15.75" customHeight="1" x14ac:dyDescent="0.25">
      <c r="C748" s="13"/>
    </row>
    <row r="749" spans="3:3" ht="15.75" customHeight="1" x14ac:dyDescent="0.25">
      <c r="C749" s="13"/>
    </row>
    <row r="750" spans="3:3" ht="15.75" customHeight="1" x14ac:dyDescent="0.25">
      <c r="C750" s="13"/>
    </row>
    <row r="751" spans="3:3" ht="15.75" customHeight="1" x14ac:dyDescent="0.25">
      <c r="C751" s="13"/>
    </row>
    <row r="752" spans="3:3" ht="15.75" customHeight="1" x14ac:dyDescent="0.25">
      <c r="C752" s="13"/>
    </row>
    <row r="753" spans="3:3" ht="15.75" customHeight="1" x14ac:dyDescent="0.25">
      <c r="C753" s="13"/>
    </row>
    <row r="754" spans="3:3" ht="15.75" customHeight="1" x14ac:dyDescent="0.25">
      <c r="C754" s="13"/>
    </row>
    <row r="755" spans="3:3" ht="15.75" customHeight="1" x14ac:dyDescent="0.25">
      <c r="C755" s="13"/>
    </row>
    <row r="756" spans="3:3" ht="15.75" customHeight="1" x14ac:dyDescent="0.25">
      <c r="C756" s="13"/>
    </row>
    <row r="757" spans="3:3" ht="15.75" customHeight="1" x14ac:dyDescent="0.25">
      <c r="C757" s="13"/>
    </row>
    <row r="758" spans="3:3" ht="15.75" customHeight="1" x14ac:dyDescent="0.25">
      <c r="C758" s="13"/>
    </row>
    <row r="759" spans="3:3" ht="15.75" customHeight="1" x14ac:dyDescent="0.25">
      <c r="C759" s="13"/>
    </row>
    <row r="760" spans="3:3" ht="15.75" customHeight="1" x14ac:dyDescent="0.25">
      <c r="C760" s="13"/>
    </row>
    <row r="761" spans="3:3" ht="15.75" customHeight="1" x14ac:dyDescent="0.25">
      <c r="C761" s="13"/>
    </row>
    <row r="762" spans="3:3" ht="15.75" customHeight="1" x14ac:dyDescent="0.25">
      <c r="C762" s="13"/>
    </row>
    <row r="763" spans="3:3" ht="15.75" customHeight="1" x14ac:dyDescent="0.25">
      <c r="C763" s="13"/>
    </row>
    <row r="764" spans="3:3" ht="15.75" customHeight="1" x14ac:dyDescent="0.25">
      <c r="C764" s="13"/>
    </row>
    <row r="765" spans="3:3" ht="15.75" customHeight="1" x14ac:dyDescent="0.25">
      <c r="C765" s="13"/>
    </row>
    <row r="766" spans="3:3" ht="15.75" customHeight="1" x14ac:dyDescent="0.25">
      <c r="C766" s="13"/>
    </row>
    <row r="767" spans="3:3" ht="15.75" customHeight="1" x14ac:dyDescent="0.25">
      <c r="C767" s="13"/>
    </row>
    <row r="768" spans="3:3" ht="15.75" customHeight="1" x14ac:dyDescent="0.25">
      <c r="C768" s="13"/>
    </row>
    <row r="769" spans="3:3" ht="15.75" customHeight="1" x14ac:dyDescent="0.25">
      <c r="C769" s="13"/>
    </row>
    <row r="770" spans="3:3" ht="15.75" customHeight="1" x14ac:dyDescent="0.25">
      <c r="C770" s="13"/>
    </row>
    <row r="771" spans="3:3" ht="15.75" customHeight="1" x14ac:dyDescent="0.25">
      <c r="C771" s="13"/>
    </row>
    <row r="772" spans="3:3" ht="15.75" customHeight="1" x14ac:dyDescent="0.25">
      <c r="C772" s="13"/>
    </row>
    <row r="773" spans="3:3" ht="15.75" customHeight="1" x14ac:dyDescent="0.25">
      <c r="C773" s="13"/>
    </row>
    <row r="774" spans="3:3" ht="15.75" customHeight="1" x14ac:dyDescent="0.25">
      <c r="C774" s="13"/>
    </row>
    <row r="775" spans="3:3" ht="15.75" customHeight="1" x14ac:dyDescent="0.25">
      <c r="C775" s="13"/>
    </row>
    <row r="776" spans="3:3" ht="15.75" customHeight="1" x14ac:dyDescent="0.25">
      <c r="C776" s="13"/>
    </row>
    <row r="777" spans="3:3" ht="15.75" customHeight="1" x14ac:dyDescent="0.25">
      <c r="C777" s="13"/>
    </row>
    <row r="778" spans="3:3" ht="15.75" customHeight="1" x14ac:dyDescent="0.25">
      <c r="C778" s="13"/>
    </row>
    <row r="779" spans="3:3" ht="15.75" customHeight="1" x14ac:dyDescent="0.25">
      <c r="C779" s="13"/>
    </row>
    <row r="780" spans="3:3" ht="15.75" customHeight="1" x14ac:dyDescent="0.25">
      <c r="C780" s="13"/>
    </row>
    <row r="781" spans="3:3" ht="15.75" customHeight="1" x14ac:dyDescent="0.25">
      <c r="C781" s="13"/>
    </row>
    <row r="782" spans="3:3" ht="15.75" customHeight="1" x14ac:dyDescent="0.25">
      <c r="C782" s="13"/>
    </row>
    <row r="783" spans="3:3" ht="15.75" customHeight="1" x14ac:dyDescent="0.25">
      <c r="C783" s="13"/>
    </row>
    <row r="784" spans="3:3" ht="15.75" customHeight="1" x14ac:dyDescent="0.25">
      <c r="C784" s="13"/>
    </row>
    <row r="785" spans="3:3" ht="15.75" customHeight="1" x14ac:dyDescent="0.25">
      <c r="C785" s="13"/>
    </row>
    <row r="786" spans="3:3" ht="15.75" customHeight="1" x14ac:dyDescent="0.25">
      <c r="C786" s="13"/>
    </row>
    <row r="787" spans="3:3" ht="15.75" customHeight="1" x14ac:dyDescent="0.25">
      <c r="C787" s="13"/>
    </row>
    <row r="788" spans="3:3" ht="15.75" customHeight="1" x14ac:dyDescent="0.25">
      <c r="C788" s="13"/>
    </row>
    <row r="789" spans="3:3" ht="15.75" customHeight="1" x14ac:dyDescent="0.25">
      <c r="C789" s="13"/>
    </row>
    <row r="790" spans="3:3" ht="15.75" customHeight="1" x14ac:dyDescent="0.25">
      <c r="C790" s="13"/>
    </row>
    <row r="791" spans="3:3" ht="15.75" customHeight="1" x14ac:dyDescent="0.25">
      <c r="C791" s="13"/>
    </row>
    <row r="792" spans="3:3" ht="15.75" customHeight="1" x14ac:dyDescent="0.25">
      <c r="C792" s="13"/>
    </row>
    <row r="793" spans="3:3" ht="15.75" customHeight="1" x14ac:dyDescent="0.25">
      <c r="C793" s="13"/>
    </row>
    <row r="794" spans="3:3" ht="15.75" customHeight="1" x14ac:dyDescent="0.25">
      <c r="C794" s="13"/>
    </row>
    <row r="795" spans="3:3" ht="15.75" customHeight="1" x14ac:dyDescent="0.25">
      <c r="C795" s="13"/>
    </row>
    <row r="796" spans="3:3" ht="15.75" customHeight="1" x14ac:dyDescent="0.25">
      <c r="C796" s="13"/>
    </row>
    <row r="797" spans="3:3" ht="15.75" customHeight="1" x14ac:dyDescent="0.25">
      <c r="C797" s="13"/>
    </row>
    <row r="798" spans="3:3" ht="15.75" customHeight="1" x14ac:dyDescent="0.25">
      <c r="C798" s="13"/>
    </row>
    <row r="799" spans="3:3" ht="15.75" customHeight="1" x14ac:dyDescent="0.25">
      <c r="C799" s="13"/>
    </row>
    <row r="800" spans="3:3" ht="15.75" customHeight="1" x14ac:dyDescent="0.25">
      <c r="C800" s="13"/>
    </row>
    <row r="801" spans="3:3" ht="15.75" customHeight="1" x14ac:dyDescent="0.25">
      <c r="C801" s="13"/>
    </row>
    <row r="802" spans="3:3" ht="15.75" customHeight="1" x14ac:dyDescent="0.25">
      <c r="C802" s="13"/>
    </row>
    <row r="803" spans="3:3" ht="15.75" customHeight="1" x14ac:dyDescent="0.25">
      <c r="C803" s="13"/>
    </row>
    <row r="804" spans="3:3" ht="15.75" customHeight="1" x14ac:dyDescent="0.25">
      <c r="C804" s="13"/>
    </row>
    <row r="805" spans="3:3" ht="15.75" customHeight="1" x14ac:dyDescent="0.25">
      <c r="C805" s="13"/>
    </row>
    <row r="806" spans="3:3" ht="15.75" customHeight="1" x14ac:dyDescent="0.25">
      <c r="C806" s="13"/>
    </row>
    <row r="807" spans="3:3" ht="15.75" customHeight="1" x14ac:dyDescent="0.25">
      <c r="C807" s="13"/>
    </row>
    <row r="808" spans="3:3" ht="15.75" customHeight="1" x14ac:dyDescent="0.25">
      <c r="C808" s="13"/>
    </row>
    <row r="809" spans="3:3" ht="15.75" customHeight="1" x14ac:dyDescent="0.25">
      <c r="C809" s="13"/>
    </row>
    <row r="810" spans="3:3" ht="15.75" customHeight="1" x14ac:dyDescent="0.25">
      <c r="C810" s="13"/>
    </row>
    <row r="811" spans="3:3" ht="15.75" customHeight="1" x14ac:dyDescent="0.25">
      <c r="C811" s="13"/>
    </row>
    <row r="812" spans="3:3" ht="15.75" customHeight="1" x14ac:dyDescent="0.25">
      <c r="C812" s="13"/>
    </row>
    <row r="813" spans="3:3" ht="15.75" customHeight="1" x14ac:dyDescent="0.25">
      <c r="C813" s="13"/>
    </row>
    <row r="814" spans="3:3" ht="15.75" customHeight="1" x14ac:dyDescent="0.25">
      <c r="C814" s="13"/>
    </row>
    <row r="815" spans="3:3" ht="15.75" customHeight="1" x14ac:dyDescent="0.25">
      <c r="C815" s="13"/>
    </row>
    <row r="816" spans="3:3" ht="15.75" customHeight="1" x14ac:dyDescent="0.25">
      <c r="C816" s="13"/>
    </row>
    <row r="817" spans="3:3" ht="15.75" customHeight="1" x14ac:dyDescent="0.25">
      <c r="C817" s="13"/>
    </row>
    <row r="818" spans="3:3" ht="15.75" customHeight="1" x14ac:dyDescent="0.25">
      <c r="C818" s="13"/>
    </row>
    <row r="819" spans="3:3" ht="15.75" customHeight="1" x14ac:dyDescent="0.25">
      <c r="C819" s="13"/>
    </row>
    <row r="820" spans="3:3" ht="15.75" customHeight="1" x14ac:dyDescent="0.25">
      <c r="C820" s="13"/>
    </row>
    <row r="821" spans="3:3" ht="15.75" customHeight="1" x14ac:dyDescent="0.25">
      <c r="C821" s="13"/>
    </row>
    <row r="822" spans="3:3" ht="15.75" customHeight="1" x14ac:dyDescent="0.25">
      <c r="C822" s="13"/>
    </row>
    <row r="823" spans="3:3" ht="15.75" customHeight="1" x14ac:dyDescent="0.25">
      <c r="C823" s="13"/>
    </row>
    <row r="824" spans="3:3" ht="15.75" customHeight="1" x14ac:dyDescent="0.25">
      <c r="C824" s="13"/>
    </row>
    <row r="825" spans="3:3" ht="15.75" customHeight="1" x14ac:dyDescent="0.25">
      <c r="C825" s="13"/>
    </row>
    <row r="826" spans="3:3" ht="15.75" customHeight="1" x14ac:dyDescent="0.25">
      <c r="C826" s="13"/>
    </row>
    <row r="827" spans="3:3" ht="15.75" customHeight="1" x14ac:dyDescent="0.25">
      <c r="C827" s="13"/>
    </row>
    <row r="828" spans="3:3" ht="15.75" customHeight="1" x14ac:dyDescent="0.25">
      <c r="C828" s="13"/>
    </row>
    <row r="829" spans="3:3" ht="15.75" customHeight="1" x14ac:dyDescent="0.25">
      <c r="C829" s="13"/>
    </row>
    <row r="830" spans="3:3" ht="15.75" customHeight="1" x14ac:dyDescent="0.25">
      <c r="C830" s="13"/>
    </row>
    <row r="831" spans="3:3" ht="15.75" customHeight="1" x14ac:dyDescent="0.25">
      <c r="C831" s="13"/>
    </row>
    <row r="832" spans="3:3" ht="15.75" customHeight="1" x14ac:dyDescent="0.25">
      <c r="C832" s="13"/>
    </row>
    <row r="833" spans="3:3" ht="15.75" customHeight="1" x14ac:dyDescent="0.25">
      <c r="C833" s="13"/>
    </row>
    <row r="834" spans="3:3" ht="15.75" customHeight="1" x14ac:dyDescent="0.25">
      <c r="C834" s="13"/>
    </row>
    <row r="835" spans="3:3" ht="15.75" customHeight="1" x14ac:dyDescent="0.25">
      <c r="C835" s="13"/>
    </row>
    <row r="836" spans="3:3" ht="15.75" customHeight="1" x14ac:dyDescent="0.25">
      <c r="C836" s="13"/>
    </row>
    <row r="837" spans="3:3" ht="15.75" customHeight="1" x14ac:dyDescent="0.25">
      <c r="C837" s="13"/>
    </row>
    <row r="838" spans="3:3" ht="15.75" customHeight="1" x14ac:dyDescent="0.25">
      <c r="C838" s="13"/>
    </row>
    <row r="839" spans="3:3" ht="15.75" customHeight="1" x14ac:dyDescent="0.25">
      <c r="C839" s="13"/>
    </row>
    <row r="840" spans="3:3" ht="15.75" customHeight="1" x14ac:dyDescent="0.25">
      <c r="C840" s="13"/>
    </row>
    <row r="841" spans="3:3" ht="15.75" customHeight="1" x14ac:dyDescent="0.25">
      <c r="C841" s="13"/>
    </row>
    <row r="842" spans="3:3" ht="15.75" customHeight="1" x14ac:dyDescent="0.25">
      <c r="C842" s="13"/>
    </row>
    <row r="843" spans="3:3" ht="15.75" customHeight="1" x14ac:dyDescent="0.25">
      <c r="C843" s="13"/>
    </row>
    <row r="844" spans="3:3" ht="15.75" customHeight="1" x14ac:dyDescent="0.25">
      <c r="C844" s="13"/>
    </row>
    <row r="845" spans="3:3" ht="15.75" customHeight="1" x14ac:dyDescent="0.25">
      <c r="C845" s="13"/>
    </row>
    <row r="846" spans="3:3" ht="15.75" customHeight="1" x14ac:dyDescent="0.25">
      <c r="C846" s="13"/>
    </row>
    <row r="847" spans="3:3" ht="15.75" customHeight="1" x14ac:dyDescent="0.25">
      <c r="C847" s="13"/>
    </row>
    <row r="848" spans="3:3" ht="15.75" customHeight="1" x14ac:dyDescent="0.25">
      <c r="C848" s="13"/>
    </row>
    <row r="849" spans="3:3" ht="15.75" customHeight="1" x14ac:dyDescent="0.25">
      <c r="C849" s="13"/>
    </row>
    <row r="850" spans="3:3" ht="15.75" customHeight="1" x14ac:dyDescent="0.25">
      <c r="C850" s="13"/>
    </row>
    <row r="851" spans="3:3" ht="15.75" customHeight="1" x14ac:dyDescent="0.25">
      <c r="C851" s="13"/>
    </row>
    <row r="852" spans="3:3" ht="15.75" customHeight="1" x14ac:dyDescent="0.25">
      <c r="C852" s="13"/>
    </row>
    <row r="853" spans="3:3" ht="15.75" customHeight="1" x14ac:dyDescent="0.25">
      <c r="C853" s="13"/>
    </row>
    <row r="854" spans="3:3" ht="15.75" customHeight="1" x14ac:dyDescent="0.25">
      <c r="C854" s="13"/>
    </row>
    <row r="855" spans="3:3" ht="15.75" customHeight="1" x14ac:dyDescent="0.25">
      <c r="C855" s="13"/>
    </row>
    <row r="856" spans="3:3" ht="15.75" customHeight="1" x14ac:dyDescent="0.25">
      <c r="C856" s="13"/>
    </row>
    <row r="857" spans="3:3" ht="15.75" customHeight="1" x14ac:dyDescent="0.25">
      <c r="C857" s="13"/>
    </row>
    <row r="858" spans="3:3" ht="15.75" customHeight="1" x14ac:dyDescent="0.25">
      <c r="C858" s="13"/>
    </row>
    <row r="859" spans="3:3" ht="15.75" customHeight="1" x14ac:dyDescent="0.25">
      <c r="C859" s="13"/>
    </row>
    <row r="860" spans="3:3" ht="15.75" customHeight="1" x14ac:dyDescent="0.25">
      <c r="C860" s="13"/>
    </row>
    <row r="861" spans="3:3" ht="15.75" customHeight="1" x14ac:dyDescent="0.25">
      <c r="C861" s="13"/>
    </row>
    <row r="862" spans="3:3" ht="15.75" customHeight="1" x14ac:dyDescent="0.25">
      <c r="C862" s="13"/>
    </row>
    <row r="863" spans="3:3" ht="15.75" customHeight="1" x14ac:dyDescent="0.25">
      <c r="C863" s="13"/>
    </row>
    <row r="864" spans="3:3" ht="15.75" customHeight="1" x14ac:dyDescent="0.25">
      <c r="C864" s="13"/>
    </row>
    <row r="865" spans="3:3" ht="15.75" customHeight="1" x14ac:dyDescent="0.25">
      <c r="C865" s="13"/>
    </row>
    <row r="866" spans="3:3" ht="15.75" customHeight="1" x14ac:dyDescent="0.25">
      <c r="C866" s="13"/>
    </row>
    <row r="867" spans="3:3" ht="15.75" customHeight="1" x14ac:dyDescent="0.25">
      <c r="C867" s="13"/>
    </row>
    <row r="868" spans="3:3" ht="15.75" customHeight="1" x14ac:dyDescent="0.25">
      <c r="C868" s="13"/>
    </row>
    <row r="869" spans="3:3" ht="15.75" customHeight="1" x14ac:dyDescent="0.25">
      <c r="C869" s="13"/>
    </row>
    <row r="870" spans="3:3" ht="15.75" customHeight="1" x14ac:dyDescent="0.25">
      <c r="C870" s="13"/>
    </row>
    <row r="871" spans="3:3" ht="15.75" customHeight="1" x14ac:dyDescent="0.25">
      <c r="C871" s="13"/>
    </row>
    <row r="872" spans="3:3" ht="15.75" customHeight="1" x14ac:dyDescent="0.25">
      <c r="C872" s="13"/>
    </row>
    <row r="873" spans="3:3" ht="15.75" customHeight="1" x14ac:dyDescent="0.25">
      <c r="C873" s="13"/>
    </row>
    <row r="874" spans="3:3" ht="15.75" customHeight="1" x14ac:dyDescent="0.25">
      <c r="C874" s="13"/>
    </row>
    <row r="875" spans="3:3" ht="15.75" customHeight="1" x14ac:dyDescent="0.25">
      <c r="C875" s="13"/>
    </row>
    <row r="876" spans="3:3" ht="15.75" customHeight="1" x14ac:dyDescent="0.25">
      <c r="C876" s="13"/>
    </row>
    <row r="877" spans="3:3" ht="15.75" customHeight="1" x14ac:dyDescent="0.25">
      <c r="C877" s="13"/>
    </row>
    <row r="878" spans="3:3" ht="15.75" customHeight="1" x14ac:dyDescent="0.25">
      <c r="C878" s="13"/>
    </row>
    <row r="879" spans="3:3" ht="15.75" customHeight="1" x14ac:dyDescent="0.25">
      <c r="C879" s="13"/>
    </row>
    <row r="880" spans="3:3" ht="15.75" customHeight="1" x14ac:dyDescent="0.25">
      <c r="C880" s="13"/>
    </row>
    <row r="881" spans="3:3" ht="15.75" customHeight="1" x14ac:dyDescent="0.25">
      <c r="C881" s="13"/>
    </row>
    <row r="882" spans="3:3" ht="15.75" customHeight="1" x14ac:dyDescent="0.25">
      <c r="C882" s="13"/>
    </row>
    <row r="883" spans="3:3" ht="15.75" customHeight="1" x14ac:dyDescent="0.25">
      <c r="C883" s="13"/>
    </row>
    <row r="884" spans="3:3" ht="15.75" customHeight="1" x14ac:dyDescent="0.25">
      <c r="C884" s="13"/>
    </row>
    <row r="885" spans="3:3" ht="15.75" customHeight="1" x14ac:dyDescent="0.25">
      <c r="C885" s="13"/>
    </row>
    <row r="886" spans="3:3" ht="15.75" customHeight="1" x14ac:dyDescent="0.25">
      <c r="C886" s="13"/>
    </row>
    <row r="887" spans="3:3" ht="15.75" customHeight="1" x14ac:dyDescent="0.25">
      <c r="C887" s="13"/>
    </row>
    <row r="888" spans="3:3" ht="15.75" customHeight="1" x14ac:dyDescent="0.25">
      <c r="C888" s="13"/>
    </row>
    <row r="889" spans="3:3" ht="15.75" customHeight="1" x14ac:dyDescent="0.25">
      <c r="C889" s="13"/>
    </row>
    <row r="890" spans="3:3" ht="15.75" customHeight="1" x14ac:dyDescent="0.25">
      <c r="C890" s="13"/>
    </row>
    <row r="891" spans="3:3" ht="15.75" customHeight="1" x14ac:dyDescent="0.25">
      <c r="C891" s="13"/>
    </row>
    <row r="892" spans="3:3" ht="15.75" customHeight="1" x14ac:dyDescent="0.25">
      <c r="C892" s="13"/>
    </row>
    <row r="893" spans="3:3" ht="15.75" customHeight="1" x14ac:dyDescent="0.25">
      <c r="C893" s="13"/>
    </row>
    <row r="894" spans="3:3" ht="15.75" customHeight="1" x14ac:dyDescent="0.25">
      <c r="C894" s="13"/>
    </row>
    <row r="895" spans="3:3" ht="15.75" customHeight="1" x14ac:dyDescent="0.25">
      <c r="C895" s="13"/>
    </row>
    <row r="896" spans="3:3" ht="15.75" customHeight="1" x14ac:dyDescent="0.25">
      <c r="C896" s="13"/>
    </row>
    <row r="897" spans="3:3" ht="15.75" customHeight="1" x14ac:dyDescent="0.25">
      <c r="C897" s="13"/>
    </row>
    <row r="898" spans="3:3" ht="15.75" customHeight="1" x14ac:dyDescent="0.25">
      <c r="C898" s="13"/>
    </row>
    <row r="899" spans="3:3" ht="15.75" customHeight="1" x14ac:dyDescent="0.25">
      <c r="C899" s="13"/>
    </row>
    <row r="900" spans="3:3" ht="15.75" customHeight="1" x14ac:dyDescent="0.25">
      <c r="C900" s="13"/>
    </row>
    <row r="901" spans="3:3" ht="15.75" customHeight="1" x14ac:dyDescent="0.25">
      <c r="C901" s="13"/>
    </row>
    <row r="902" spans="3:3" ht="15.75" customHeight="1" x14ac:dyDescent="0.25">
      <c r="C902" s="13"/>
    </row>
    <row r="903" spans="3:3" ht="15.75" customHeight="1" x14ac:dyDescent="0.25">
      <c r="C903" s="13"/>
    </row>
    <row r="904" spans="3:3" ht="15.75" customHeight="1" x14ac:dyDescent="0.25">
      <c r="C904" s="13"/>
    </row>
    <row r="905" spans="3:3" ht="15.75" customHeight="1" x14ac:dyDescent="0.25">
      <c r="C905" s="13"/>
    </row>
    <row r="906" spans="3:3" ht="15.75" customHeight="1" x14ac:dyDescent="0.25">
      <c r="C906" s="13"/>
    </row>
    <row r="907" spans="3:3" ht="15.75" customHeight="1" x14ac:dyDescent="0.25">
      <c r="C907" s="13"/>
    </row>
    <row r="908" spans="3:3" ht="15.75" customHeight="1" x14ac:dyDescent="0.25">
      <c r="C908" s="13"/>
    </row>
    <row r="909" spans="3:3" ht="15.75" customHeight="1" x14ac:dyDescent="0.25">
      <c r="C909" s="13"/>
    </row>
    <row r="910" spans="3:3" ht="15.75" customHeight="1" x14ac:dyDescent="0.25">
      <c r="C910" s="13"/>
    </row>
    <row r="911" spans="3:3" ht="15.75" customHeight="1" x14ac:dyDescent="0.25">
      <c r="C911" s="13"/>
    </row>
    <row r="912" spans="3:3" ht="15.75" customHeight="1" x14ac:dyDescent="0.25">
      <c r="C912" s="13"/>
    </row>
    <row r="913" spans="3:3" ht="15.75" customHeight="1" x14ac:dyDescent="0.25">
      <c r="C913" s="13"/>
    </row>
    <row r="914" spans="3:3" ht="15.75" customHeight="1" x14ac:dyDescent="0.25">
      <c r="C914" s="13"/>
    </row>
    <row r="915" spans="3:3" ht="15.75" customHeight="1" x14ac:dyDescent="0.25">
      <c r="C915" s="13"/>
    </row>
    <row r="916" spans="3:3" ht="15.75" customHeight="1" x14ac:dyDescent="0.25">
      <c r="C916" s="13"/>
    </row>
    <row r="917" spans="3:3" ht="15.75" customHeight="1" x14ac:dyDescent="0.25">
      <c r="C917" s="13"/>
    </row>
    <row r="918" spans="3:3" ht="15.75" customHeight="1" x14ac:dyDescent="0.25">
      <c r="C918" s="13"/>
    </row>
    <row r="919" spans="3:3" ht="15.75" customHeight="1" x14ac:dyDescent="0.25">
      <c r="C919" s="13"/>
    </row>
    <row r="920" spans="3:3" ht="15.75" customHeight="1" x14ac:dyDescent="0.25">
      <c r="C920" s="13"/>
    </row>
    <row r="921" spans="3:3" ht="15.75" customHeight="1" x14ac:dyDescent="0.25">
      <c r="C921" s="13"/>
    </row>
    <row r="922" spans="3:3" ht="15.75" customHeight="1" x14ac:dyDescent="0.25">
      <c r="C922" s="13"/>
    </row>
    <row r="923" spans="3:3" ht="15.75" customHeight="1" x14ac:dyDescent="0.25">
      <c r="C923" s="13"/>
    </row>
    <row r="924" spans="3:3" ht="15.75" customHeight="1" x14ac:dyDescent="0.25">
      <c r="C924" s="13"/>
    </row>
    <row r="925" spans="3:3" ht="15.75" customHeight="1" x14ac:dyDescent="0.25">
      <c r="C925" s="13"/>
    </row>
    <row r="926" spans="3:3" ht="15.75" customHeight="1" x14ac:dyDescent="0.25">
      <c r="C926" s="13"/>
    </row>
    <row r="927" spans="3:3" ht="15.75" customHeight="1" x14ac:dyDescent="0.25">
      <c r="C927" s="13"/>
    </row>
    <row r="928" spans="3:3" ht="15.75" customHeight="1" x14ac:dyDescent="0.25">
      <c r="C928" s="13"/>
    </row>
    <row r="929" spans="3:3" ht="15.75" customHeight="1" x14ac:dyDescent="0.25">
      <c r="C929" s="13"/>
    </row>
    <row r="930" spans="3:3" ht="15.75" customHeight="1" x14ac:dyDescent="0.25">
      <c r="C930" s="13"/>
    </row>
    <row r="931" spans="3:3" ht="15.75" customHeight="1" x14ac:dyDescent="0.25">
      <c r="C931" s="13"/>
    </row>
    <row r="932" spans="3:3" ht="15.75" customHeight="1" x14ac:dyDescent="0.25">
      <c r="C932" s="13"/>
    </row>
    <row r="933" spans="3:3" ht="15.75" customHeight="1" x14ac:dyDescent="0.25">
      <c r="C933" s="13"/>
    </row>
    <row r="934" spans="3:3" ht="15.75" customHeight="1" x14ac:dyDescent="0.25">
      <c r="C934" s="13"/>
    </row>
    <row r="935" spans="3:3" ht="15.75" customHeight="1" x14ac:dyDescent="0.25">
      <c r="C935" s="13"/>
    </row>
    <row r="936" spans="3:3" ht="15.75" customHeight="1" x14ac:dyDescent="0.25">
      <c r="C936" s="13"/>
    </row>
    <row r="937" spans="3:3" ht="15.75" customHeight="1" x14ac:dyDescent="0.25">
      <c r="C937" s="13"/>
    </row>
    <row r="938" spans="3:3" ht="15.75" customHeight="1" x14ac:dyDescent="0.25">
      <c r="C938" s="13"/>
    </row>
    <row r="939" spans="3:3" ht="15.75" customHeight="1" x14ac:dyDescent="0.25">
      <c r="C939" s="13"/>
    </row>
    <row r="940" spans="3:3" ht="15.75" customHeight="1" x14ac:dyDescent="0.25">
      <c r="C940" s="13"/>
    </row>
    <row r="941" spans="3:3" ht="15.75" customHeight="1" x14ac:dyDescent="0.25">
      <c r="C941" s="13"/>
    </row>
    <row r="942" spans="3:3" ht="15.75" customHeight="1" x14ac:dyDescent="0.25">
      <c r="C942" s="13"/>
    </row>
    <row r="943" spans="3:3" ht="15.75" customHeight="1" x14ac:dyDescent="0.25">
      <c r="C943" s="13"/>
    </row>
    <row r="944" spans="3:3" ht="15.75" customHeight="1" x14ac:dyDescent="0.25">
      <c r="C944" s="13"/>
    </row>
    <row r="945" spans="3:3" ht="15.75" customHeight="1" x14ac:dyDescent="0.25">
      <c r="C945" s="13"/>
    </row>
    <row r="946" spans="3:3" ht="15.75" customHeight="1" x14ac:dyDescent="0.25">
      <c r="C946" s="13"/>
    </row>
    <row r="947" spans="3:3" ht="15.75" customHeight="1" x14ac:dyDescent="0.25">
      <c r="C947" s="13"/>
    </row>
    <row r="948" spans="3:3" ht="15.75" customHeight="1" x14ac:dyDescent="0.25">
      <c r="C948" s="13"/>
    </row>
    <row r="949" spans="3:3" ht="15.75" customHeight="1" x14ac:dyDescent="0.25">
      <c r="C949" s="13"/>
    </row>
    <row r="950" spans="3:3" ht="15.75" customHeight="1" x14ac:dyDescent="0.25">
      <c r="C950" s="13"/>
    </row>
    <row r="951" spans="3:3" ht="15.75" customHeight="1" x14ac:dyDescent="0.25">
      <c r="C951" s="13"/>
    </row>
    <row r="952" spans="3:3" ht="15.75" customHeight="1" x14ac:dyDescent="0.25">
      <c r="C952" s="13"/>
    </row>
    <row r="953" spans="3:3" ht="15.75" customHeight="1" x14ac:dyDescent="0.25">
      <c r="C953" s="13"/>
    </row>
    <row r="954" spans="3:3" ht="15.75" customHeight="1" x14ac:dyDescent="0.25">
      <c r="C954" s="13"/>
    </row>
    <row r="955" spans="3:3" ht="15.75" customHeight="1" x14ac:dyDescent="0.25">
      <c r="C955" s="13"/>
    </row>
    <row r="956" spans="3:3" ht="15.75" customHeight="1" x14ac:dyDescent="0.25">
      <c r="C956" s="13"/>
    </row>
    <row r="957" spans="3:3" ht="15.75" customHeight="1" x14ac:dyDescent="0.25">
      <c r="C957" s="13"/>
    </row>
    <row r="958" spans="3:3" ht="15.75" customHeight="1" x14ac:dyDescent="0.25">
      <c r="C958" s="13"/>
    </row>
    <row r="959" spans="3:3" ht="15.75" customHeight="1" x14ac:dyDescent="0.25">
      <c r="C959" s="13"/>
    </row>
    <row r="960" spans="3:3" ht="15.75" customHeight="1" x14ac:dyDescent="0.25">
      <c r="C960" s="13"/>
    </row>
    <row r="961" spans="3:3" ht="15.75" customHeight="1" x14ac:dyDescent="0.25">
      <c r="C961" s="13"/>
    </row>
    <row r="962" spans="3:3" ht="15.75" customHeight="1" x14ac:dyDescent="0.25">
      <c r="C962" s="13"/>
    </row>
    <row r="963" spans="3:3" ht="15.75" customHeight="1" x14ac:dyDescent="0.25">
      <c r="C963" s="13"/>
    </row>
    <row r="964" spans="3:3" ht="15.75" customHeight="1" x14ac:dyDescent="0.25">
      <c r="C964" s="13"/>
    </row>
    <row r="965" spans="3:3" ht="15.75" customHeight="1" x14ac:dyDescent="0.25">
      <c r="C965" s="13"/>
    </row>
    <row r="966" spans="3:3" ht="15.75" customHeight="1" x14ac:dyDescent="0.25">
      <c r="C966" s="13"/>
    </row>
    <row r="967" spans="3:3" ht="15.75" customHeight="1" x14ac:dyDescent="0.25">
      <c r="C967" s="13"/>
    </row>
    <row r="968" spans="3:3" ht="15.75" customHeight="1" x14ac:dyDescent="0.25">
      <c r="C968" s="13"/>
    </row>
    <row r="969" spans="3:3" ht="15.75" customHeight="1" x14ac:dyDescent="0.25">
      <c r="C969" s="13"/>
    </row>
    <row r="970" spans="3:3" ht="15.75" customHeight="1" x14ac:dyDescent="0.25">
      <c r="C970" s="13"/>
    </row>
    <row r="971" spans="3:3" ht="15.75" customHeight="1" x14ac:dyDescent="0.25">
      <c r="C971" s="13"/>
    </row>
    <row r="972" spans="3:3" ht="15.75" customHeight="1" x14ac:dyDescent="0.25">
      <c r="C972" s="13"/>
    </row>
    <row r="973" spans="3:3" ht="15.75" customHeight="1" x14ac:dyDescent="0.25">
      <c r="C973" s="13"/>
    </row>
    <row r="974" spans="3:3" ht="15.75" customHeight="1" x14ac:dyDescent="0.25">
      <c r="C974" s="13"/>
    </row>
    <row r="975" spans="3:3" ht="15.75" customHeight="1" x14ac:dyDescent="0.25">
      <c r="C975" s="13"/>
    </row>
    <row r="976" spans="3:3" ht="15.75" customHeight="1" x14ac:dyDescent="0.25">
      <c r="C976" s="13"/>
    </row>
    <row r="977" spans="3:3" ht="15.75" customHeight="1" x14ac:dyDescent="0.25">
      <c r="C977" s="13"/>
    </row>
    <row r="978" spans="3:3" ht="15.75" customHeight="1" x14ac:dyDescent="0.25">
      <c r="C978" s="13"/>
    </row>
    <row r="979" spans="3:3" ht="15.75" customHeight="1" x14ac:dyDescent="0.25">
      <c r="C979" s="13"/>
    </row>
    <row r="980" spans="3:3" ht="15.75" customHeight="1" x14ac:dyDescent="0.25">
      <c r="C980" s="13"/>
    </row>
    <row r="981" spans="3:3" ht="15.75" customHeight="1" x14ac:dyDescent="0.25">
      <c r="C981" s="13"/>
    </row>
    <row r="982" spans="3:3" ht="15.75" customHeight="1" x14ac:dyDescent="0.25">
      <c r="C982" s="13"/>
    </row>
    <row r="983" spans="3:3" ht="15.75" customHeight="1" x14ac:dyDescent="0.25">
      <c r="C983" s="13"/>
    </row>
    <row r="984" spans="3:3" ht="15.75" customHeight="1" x14ac:dyDescent="0.25">
      <c r="C984" s="13"/>
    </row>
    <row r="985" spans="3:3" ht="15.75" customHeight="1" x14ac:dyDescent="0.25">
      <c r="C985" s="13"/>
    </row>
    <row r="986" spans="3:3" ht="15.75" customHeight="1" x14ac:dyDescent="0.25">
      <c r="C986" s="13"/>
    </row>
    <row r="987" spans="3:3" ht="15.75" customHeight="1" x14ac:dyDescent="0.25">
      <c r="C987" s="13"/>
    </row>
    <row r="988" spans="3:3" ht="15.75" customHeight="1" x14ac:dyDescent="0.25">
      <c r="C988" s="13"/>
    </row>
    <row r="989" spans="3:3" ht="15.75" customHeight="1" x14ac:dyDescent="0.25">
      <c r="C989" s="13"/>
    </row>
    <row r="990" spans="3:3" ht="15.75" customHeight="1" x14ac:dyDescent="0.25">
      <c r="C990" s="13"/>
    </row>
    <row r="991" spans="3:3" ht="15.75" customHeight="1" x14ac:dyDescent="0.25">
      <c r="C991" s="13"/>
    </row>
    <row r="992" spans="3:3" ht="15.75" customHeight="1" x14ac:dyDescent="0.25">
      <c r="C992" s="13"/>
    </row>
    <row r="993" spans="3:3" ht="15.75" customHeight="1" x14ac:dyDescent="0.25">
      <c r="C993" s="13"/>
    </row>
    <row r="994" spans="3:3" ht="15.75" customHeight="1" x14ac:dyDescent="0.25">
      <c r="C994" s="13"/>
    </row>
    <row r="995" spans="3:3" ht="15.75" customHeight="1" x14ac:dyDescent="0.25">
      <c r="C995" s="13"/>
    </row>
    <row r="996" spans="3:3" ht="15.75" customHeight="1" x14ac:dyDescent="0.25">
      <c r="C996" s="13"/>
    </row>
    <row r="997" spans="3:3" ht="15.75" customHeight="1" x14ac:dyDescent="0.25">
      <c r="C997" s="13"/>
    </row>
    <row r="998" spans="3:3" ht="15.75" customHeight="1" x14ac:dyDescent="0.25">
      <c r="C998" s="13"/>
    </row>
    <row r="999" spans="3:3" ht="15.75" customHeight="1" x14ac:dyDescent="0.25">
      <c r="C999" s="1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R145"/>
  <sheetViews>
    <sheetView zoomScale="80" zoomScaleNormal="80" workbookViewId="0">
      <selection activeCell="Q71" sqref="Q71"/>
    </sheetView>
  </sheetViews>
  <sheetFormatPr baseColWidth="10" defaultRowHeight="15" x14ac:dyDescent="0.25"/>
  <cols>
    <col min="18" max="18" width="13.5703125" customWidth="1"/>
  </cols>
  <sheetData>
    <row r="1" spans="1:11" ht="24" x14ac:dyDescent="0.25">
      <c r="A1" s="1" t="s">
        <v>13</v>
      </c>
      <c r="B1" s="3" t="s">
        <v>6</v>
      </c>
      <c r="C1" s="3" t="s">
        <v>7</v>
      </c>
      <c r="D1" s="3" t="s">
        <v>8</v>
      </c>
      <c r="E1" s="3" t="s">
        <v>9</v>
      </c>
      <c r="F1" s="3" t="s">
        <v>10</v>
      </c>
      <c r="G1" s="5" t="s">
        <v>11</v>
      </c>
      <c r="H1" s="3" t="s">
        <v>32</v>
      </c>
      <c r="I1" s="1" t="s">
        <v>12</v>
      </c>
      <c r="J1" s="1" t="s">
        <v>16</v>
      </c>
      <c r="K1" s="1" t="s">
        <v>19</v>
      </c>
    </row>
    <row r="2" spans="1:11" x14ac:dyDescent="0.25">
      <c r="A2" s="6">
        <v>31048</v>
      </c>
      <c r="B2" s="7">
        <v>82.57</v>
      </c>
      <c r="C2" s="8">
        <v>406.52</v>
      </c>
      <c r="D2" s="16">
        <v>1.3341967319121519</v>
      </c>
      <c r="E2" s="10">
        <v>28.92</v>
      </c>
      <c r="F2" s="10">
        <v>39.64</v>
      </c>
      <c r="G2" s="11">
        <v>2.63</v>
      </c>
      <c r="H2" s="12">
        <v>28.77</v>
      </c>
      <c r="I2" s="12">
        <v>0.63</v>
      </c>
      <c r="J2" s="17">
        <v>1</v>
      </c>
      <c r="K2" s="21">
        <v>1</v>
      </c>
    </row>
    <row r="3" spans="1:11" x14ac:dyDescent="0.25">
      <c r="A3" s="6">
        <v>31138</v>
      </c>
      <c r="B3" s="7">
        <v>86.37</v>
      </c>
      <c r="C3" s="8">
        <v>455.98</v>
      </c>
      <c r="D3" s="16">
        <v>1.6669992498124533</v>
      </c>
      <c r="E3" s="10">
        <v>35.96</v>
      </c>
      <c r="F3" s="10">
        <v>41.96</v>
      </c>
      <c r="G3" s="8">
        <v>2.67</v>
      </c>
      <c r="H3" s="12">
        <v>32.67</v>
      </c>
      <c r="I3" s="12">
        <v>0.68</v>
      </c>
      <c r="J3" s="17">
        <v>1</v>
      </c>
      <c r="K3" s="21">
        <v>1</v>
      </c>
    </row>
    <row r="4" spans="1:11" x14ac:dyDescent="0.25">
      <c r="A4" s="6">
        <v>31229</v>
      </c>
      <c r="B4" s="7">
        <v>96.2</v>
      </c>
      <c r="C4" s="8">
        <v>525.49</v>
      </c>
      <c r="D4" s="16">
        <v>1.00049887471868</v>
      </c>
      <c r="E4" s="10">
        <v>25.4</v>
      </c>
      <c r="F4" s="10">
        <v>31.04</v>
      </c>
      <c r="G4" s="8">
        <v>1.1299999999999999</v>
      </c>
      <c r="H4" s="12">
        <v>35.5</v>
      </c>
      <c r="I4" s="12">
        <v>0.64</v>
      </c>
      <c r="J4" s="17">
        <v>1</v>
      </c>
      <c r="K4" s="21">
        <v>1</v>
      </c>
    </row>
    <row r="5" spans="1:11" x14ac:dyDescent="0.25">
      <c r="A5" s="6">
        <v>31321</v>
      </c>
      <c r="B5" s="7">
        <v>96.63</v>
      </c>
      <c r="C5" s="8">
        <v>542.35</v>
      </c>
      <c r="D5" s="16">
        <v>1.3339984996249059</v>
      </c>
      <c r="E5" s="10">
        <v>21.4</v>
      </c>
      <c r="F5" s="10">
        <v>26.24</v>
      </c>
      <c r="G5" s="8">
        <v>1.47</v>
      </c>
      <c r="H5" s="12">
        <v>26.3</v>
      </c>
      <c r="I5" s="12">
        <v>0.63</v>
      </c>
      <c r="J5" s="17">
        <v>1</v>
      </c>
      <c r="K5" s="21">
        <v>1</v>
      </c>
    </row>
    <row r="6" spans="1:11" x14ac:dyDescent="0.25">
      <c r="A6" s="6">
        <v>31413</v>
      </c>
      <c r="B6" s="8">
        <v>99.91</v>
      </c>
      <c r="C6" s="8">
        <v>560.76</v>
      </c>
      <c r="D6" s="16">
        <v>1.6674981245311324</v>
      </c>
      <c r="E6" s="10">
        <v>20.239999999999998</v>
      </c>
      <c r="F6" s="10">
        <v>27.6</v>
      </c>
      <c r="G6" s="8">
        <v>1.7</v>
      </c>
      <c r="H6" s="12">
        <v>24.43</v>
      </c>
      <c r="I6" s="12">
        <v>0.65</v>
      </c>
      <c r="J6" s="17">
        <v>1</v>
      </c>
      <c r="K6" s="17">
        <v>0</v>
      </c>
    </row>
    <row r="7" spans="1:11" x14ac:dyDescent="0.25">
      <c r="A7" s="6">
        <v>31503</v>
      </c>
      <c r="B7" s="8">
        <v>98.16</v>
      </c>
      <c r="C7" s="8">
        <v>565.91</v>
      </c>
      <c r="D7" s="16">
        <v>2.0009977494373596</v>
      </c>
      <c r="E7" s="10">
        <v>16.48</v>
      </c>
      <c r="F7" s="10">
        <v>22.68</v>
      </c>
      <c r="G7" s="8">
        <v>1.1299999999999999</v>
      </c>
      <c r="H7" s="12">
        <v>19.899999999999999</v>
      </c>
      <c r="I7" s="12">
        <v>0.64</v>
      </c>
      <c r="J7" s="17">
        <v>1</v>
      </c>
      <c r="K7" s="17">
        <v>0</v>
      </c>
    </row>
    <row r="8" spans="1:11" x14ac:dyDescent="0.25">
      <c r="A8" s="6">
        <v>31594</v>
      </c>
      <c r="B8" s="8">
        <v>101.02</v>
      </c>
      <c r="C8" s="8">
        <v>583.14</v>
      </c>
      <c r="D8" s="16">
        <v>2.3344973743435853</v>
      </c>
      <c r="E8" s="10">
        <v>14</v>
      </c>
      <c r="F8" s="10">
        <v>20</v>
      </c>
      <c r="G8" s="8">
        <v>1.03</v>
      </c>
      <c r="H8" s="12">
        <v>17.13</v>
      </c>
      <c r="I8" s="12">
        <v>0.6</v>
      </c>
      <c r="J8" s="17">
        <v>1</v>
      </c>
      <c r="K8" s="17">
        <v>0</v>
      </c>
    </row>
    <row r="9" spans="1:11" x14ac:dyDescent="0.25">
      <c r="A9" s="6">
        <v>31686</v>
      </c>
      <c r="B9" s="8">
        <v>101.02</v>
      </c>
      <c r="C9" s="8">
        <v>605.36</v>
      </c>
      <c r="D9" s="16">
        <v>2.6679969992498127</v>
      </c>
      <c r="E9" s="10">
        <v>19.28</v>
      </c>
      <c r="F9" s="10">
        <v>23.96</v>
      </c>
      <c r="G9" s="8">
        <v>1.47</v>
      </c>
      <c r="H9" s="12">
        <v>17.27</v>
      </c>
      <c r="I9" s="12">
        <v>0.6</v>
      </c>
      <c r="J9" s="17">
        <v>1</v>
      </c>
      <c r="K9" s="17">
        <v>0</v>
      </c>
    </row>
    <row r="10" spans="1:11" x14ac:dyDescent="0.25">
      <c r="A10" s="6">
        <v>31778</v>
      </c>
      <c r="B10" s="8">
        <v>101.78</v>
      </c>
      <c r="C10" s="8">
        <v>618.37</v>
      </c>
      <c r="D10" s="9">
        <v>3.54</v>
      </c>
      <c r="E10" s="10">
        <v>22.88</v>
      </c>
      <c r="F10" s="10">
        <v>28.32</v>
      </c>
      <c r="G10" s="8">
        <v>1.77</v>
      </c>
      <c r="H10" s="12">
        <v>17.27</v>
      </c>
      <c r="I10" s="12">
        <v>0.63</v>
      </c>
      <c r="J10" s="17">
        <v>1</v>
      </c>
      <c r="K10" s="17">
        <v>0</v>
      </c>
    </row>
    <row r="11" spans="1:11" x14ac:dyDescent="0.25">
      <c r="A11" s="6">
        <v>31868</v>
      </c>
      <c r="B11" s="8">
        <v>103.67</v>
      </c>
      <c r="C11" s="8">
        <v>642.21</v>
      </c>
      <c r="D11" s="9">
        <v>3.8</v>
      </c>
      <c r="E11" s="10">
        <v>23.12</v>
      </c>
      <c r="F11" s="10">
        <v>29.52</v>
      </c>
      <c r="G11" s="8">
        <v>1.53</v>
      </c>
      <c r="H11" s="12">
        <v>19.170000000000002</v>
      </c>
      <c r="I11" s="12">
        <v>0.69</v>
      </c>
      <c r="J11" s="17">
        <v>1</v>
      </c>
      <c r="K11" s="17">
        <v>0</v>
      </c>
    </row>
    <row r="12" spans="1:11" x14ac:dyDescent="0.25">
      <c r="A12" s="6">
        <v>31959</v>
      </c>
      <c r="B12" s="8">
        <v>104.43</v>
      </c>
      <c r="C12" s="8">
        <v>673.86</v>
      </c>
      <c r="D12" s="9">
        <v>4.3600000000000003</v>
      </c>
      <c r="E12" s="10">
        <v>18.920000000000002</v>
      </c>
      <c r="F12" s="10">
        <v>24.84</v>
      </c>
      <c r="G12" s="8">
        <v>1.67</v>
      </c>
      <c r="H12" s="12">
        <v>20.6</v>
      </c>
      <c r="I12" s="12">
        <v>0.79</v>
      </c>
      <c r="J12" s="17">
        <v>1</v>
      </c>
      <c r="K12" s="17">
        <v>0</v>
      </c>
    </row>
    <row r="13" spans="1:11" x14ac:dyDescent="0.25">
      <c r="A13" s="6">
        <v>32051</v>
      </c>
      <c r="B13" s="8">
        <v>107.47</v>
      </c>
      <c r="C13" s="8">
        <v>698.44</v>
      </c>
      <c r="D13" s="9">
        <v>4.74</v>
      </c>
      <c r="E13" s="10">
        <v>25.84</v>
      </c>
      <c r="F13" s="10">
        <v>32.36</v>
      </c>
      <c r="G13" s="8">
        <v>1.53</v>
      </c>
      <c r="H13" s="12">
        <v>22.23</v>
      </c>
      <c r="I13" s="12">
        <v>1.1100000000000001</v>
      </c>
      <c r="J13" s="17">
        <v>1</v>
      </c>
      <c r="K13" s="17">
        <v>0</v>
      </c>
    </row>
    <row r="14" spans="1:11" x14ac:dyDescent="0.25">
      <c r="A14" s="6">
        <v>32143</v>
      </c>
      <c r="B14" s="8">
        <v>110.94</v>
      </c>
      <c r="C14" s="8">
        <v>727.05</v>
      </c>
      <c r="D14" s="9">
        <v>4.1100000000000003</v>
      </c>
      <c r="E14" s="10">
        <v>10.96</v>
      </c>
      <c r="F14" s="10">
        <v>17.079999999999998</v>
      </c>
      <c r="G14" s="8">
        <v>1</v>
      </c>
      <c r="H14" s="12">
        <v>18.93</v>
      </c>
      <c r="I14" s="12">
        <v>1.1100000000000001</v>
      </c>
      <c r="J14" s="17">
        <v>1</v>
      </c>
      <c r="K14" s="17">
        <v>0</v>
      </c>
    </row>
    <row r="15" spans="1:11" x14ac:dyDescent="0.25">
      <c r="A15" s="6">
        <v>32234</v>
      </c>
      <c r="B15" s="8">
        <v>113.11</v>
      </c>
      <c r="C15" s="8">
        <v>735.34</v>
      </c>
      <c r="D15" s="9">
        <v>4.0999999999999996</v>
      </c>
      <c r="E15" s="10">
        <v>14.6</v>
      </c>
      <c r="F15" s="10">
        <v>20.12</v>
      </c>
      <c r="G15" s="8">
        <v>0.63</v>
      </c>
      <c r="H15" s="12">
        <v>15.97</v>
      </c>
      <c r="I15" s="12">
        <v>1.1000000000000001</v>
      </c>
      <c r="J15" s="17">
        <v>1</v>
      </c>
      <c r="K15" s="17">
        <v>0</v>
      </c>
    </row>
    <row r="16" spans="1:11" x14ac:dyDescent="0.25">
      <c r="A16" s="6">
        <v>32325</v>
      </c>
      <c r="B16" s="8">
        <v>110.99</v>
      </c>
      <c r="C16" s="8">
        <v>739.58</v>
      </c>
      <c r="D16" s="9">
        <v>4.71</v>
      </c>
      <c r="E16" s="10">
        <v>9.8000000000000007</v>
      </c>
      <c r="F16" s="10">
        <v>14.8</v>
      </c>
      <c r="G16" s="8">
        <v>0.6</v>
      </c>
      <c r="H16" s="12">
        <v>12.9</v>
      </c>
      <c r="I16" s="12">
        <v>1.03</v>
      </c>
      <c r="J16" s="17">
        <v>1</v>
      </c>
      <c r="K16" s="17">
        <v>0</v>
      </c>
    </row>
    <row r="17" spans="1:11" x14ac:dyDescent="0.25">
      <c r="A17" s="6">
        <v>32417</v>
      </c>
      <c r="B17" s="8">
        <v>109.64</v>
      </c>
      <c r="C17" s="8">
        <v>738.16</v>
      </c>
      <c r="D17" s="9">
        <v>4.8899999999999997</v>
      </c>
      <c r="E17" s="10">
        <v>20.88</v>
      </c>
      <c r="F17" s="10">
        <v>25.12</v>
      </c>
      <c r="G17" s="8">
        <v>1.77</v>
      </c>
      <c r="H17" s="12">
        <v>11.53</v>
      </c>
      <c r="I17" s="12">
        <v>1.47</v>
      </c>
      <c r="J17" s="17">
        <v>1</v>
      </c>
      <c r="K17" s="17">
        <v>0</v>
      </c>
    </row>
    <row r="18" spans="1:11" x14ac:dyDescent="0.25">
      <c r="A18" s="6">
        <v>32509</v>
      </c>
      <c r="B18" s="8">
        <v>107.57</v>
      </c>
      <c r="C18" s="8">
        <v>742.59</v>
      </c>
      <c r="D18" s="9">
        <v>5.49</v>
      </c>
      <c r="E18" s="10">
        <v>17.64</v>
      </c>
      <c r="F18" s="10">
        <v>25.2</v>
      </c>
      <c r="G18" s="8">
        <v>1.03</v>
      </c>
      <c r="H18" s="12">
        <v>12.93</v>
      </c>
      <c r="I18" s="12">
        <v>1.47</v>
      </c>
      <c r="J18" s="17">
        <v>1</v>
      </c>
      <c r="K18" s="17">
        <v>0</v>
      </c>
    </row>
    <row r="19" spans="1:11" x14ac:dyDescent="0.25">
      <c r="A19" s="6">
        <v>32599</v>
      </c>
      <c r="B19" s="8">
        <v>104.11</v>
      </c>
      <c r="C19" s="8">
        <v>765.45</v>
      </c>
      <c r="D19" s="9">
        <v>5.87</v>
      </c>
      <c r="E19" s="10">
        <v>23.52</v>
      </c>
      <c r="F19" s="10">
        <v>29.28</v>
      </c>
      <c r="G19" s="8">
        <v>1.6</v>
      </c>
      <c r="H19" s="12">
        <v>14.73</v>
      </c>
      <c r="I19" s="12">
        <v>1.27</v>
      </c>
      <c r="J19" s="17">
        <v>1</v>
      </c>
      <c r="K19" s="17">
        <v>0</v>
      </c>
    </row>
    <row r="20" spans="1:11" x14ac:dyDescent="0.25">
      <c r="A20" s="6">
        <v>32690</v>
      </c>
      <c r="B20" s="8">
        <v>110.87</v>
      </c>
      <c r="C20" s="8">
        <v>829.61</v>
      </c>
      <c r="D20" s="9">
        <v>6.3</v>
      </c>
      <c r="E20" s="10">
        <v>24.52</v>
      </c>
      <c r="F20" s="10">
        <v>30.96</v>
      </c>
      <c r="G20" s="8">
        <v>1.63</v>
      </c>
      <c r="H20" s="12">
        <v>18.73</v>
      </c>
      <c r="I20" s="12">
        <v>1.23</v>
      </c>
      <c r="J20" s="17">
        <v>1</v>
      </c>
      <c r="K20" s="17">
        <v>0</v>
      </c>
    </row>
    <row r="21" spans="1:11" x14ac:dyDescent="0.25">
      <c r="A21" s="6">
        <v>32782</v>
      </c>
      <c r="B21" s="8">
        <v>111.65</v>
      </c>
      <c r="C21" s="8">
        <v>865.79</v>
      </c>
      <c r="D21" s="9">
        <v>6.8</v>
      </c>
      <c r="E21" s="10">
        <v>32.64</v>
      </c>
      <c r="F21" s="10">
        <v>38.520000000000003</v>
      </c>
      <c r="G21" s="8">
        <v>2.23</v>
      </c>
      <c r="H21" s="12">
        <v>21.3</v>
      </c>
      <c r="I21" s="12">
        <v>1.19</v>
      </c>
      <c r="J21" s="17">
        <v>1</v>
      </c>
      <c r="K21" s="17">
        <v>0</v>
      </c>
    </row>
    <row r="22" spans="1:11" x14ac:dyDescent="0.25">
      <c r="A22" s="6">
        <v>32874</v>
      </c>
      <c r="B22" s="8">
        <v>115.16</v>
      </c>
      <c r="C22" s="8">
        <v>885.88</v>
      </c>
      <c r="D22" s="9">
        <v>8.6999999999999993</v>
      </c>
      <c r="E22" s="10">
        <v>32.520000000000003</v>
      </c>
      <c r="F22" s="10">
        <v>39.6</v>
      </c>
      <c r="G22" s="8">
        <v>1.73</v>
      </c>
      <c r="H22" s="12">
        <v>23.43</v>
      </c>
      <c r="I22" s="12">
        <v>1.1100000000000001</v>
      </c>
      <c r="J22" s="17">
        <v>1</v>
      </c>
      <c r="K22" s="17">
        <v>0</v>
      </c>
    </row>
    <row r="23" spans="1:11" x14ac:dyDescent="0.25">
      <c r="A23" s="6">
        <v>32964</v>
      </c>
      <c r="B23" s="8">
        <v>111.13</v>
      </c>
      <c r="C23" s="8">
        <v>890.17</v>
      </c>
      <c r="D23" s="9">
        <v>8.6999999999999993</v>
      </c>
      <c r="E23" s="10">
        <v>31.72</v>
      </c>
      <c r="F23" s="10">
        <v>37.6</v>
      </c>
      <c r="G23" s="8">
        <v>1.83</v>
      </c>
      <c r="H23" s="12">
        <v>24.63</v>
      </c>
      <c r="I23" s="12">
        <v>1.21</v>
      </c>
      <c r="J23" s="17">
        <v>0</v>
      </c>
      <c r="K23" s="17">
        <v>0</v>
      </c>
    </row>
    <row r="24" spans="1:11" x14ac:dyDescent="0.25">
      <c r="A24" s="6">
        <v>33055</v>
      </c>
      <c r="B24" s="8">
        <v>110.67</v>
      </c>
      <c r="C24" s="8">
        <v>908.46</v>
      </c>
      <c r="D24" s="9">
        <v>8.3699999999999992</v>
      </c>
      <c r="E24" s="10">
        <v>33.64</v>
      </c>
      <c r="F24" s="10">
        <v>38.72</v>
      </c>
      <c r="G24" s="8">
        <v>2.87</v>
      </c>
      <c r="H24" s="12">
        <v>26.57</v>
      </c>
      <c r="I24" s="12">
        <v>1.32</v>
      </c>
      <c r="J24" s="17">
        <v>0</v>
      </c>
      <c r="K24" s="17">
        <v>1</v>
      </c>
    </row>
    <row r="25" spans="1:11" x14ac:dyDescent="0.25">
      <c r="A25" s="6">
        <v>33147</v>
      </c>
      <c r="B25" s="8">
        <v>113.86</v>
      </c>
      <c r="C25" s="8">
        <v>974.33</v>
      </c>
      <c r="D25" s="9">
        <v>7.39</v>
      </c>
      <c r="E25" s="10">
        <v>37.880000000000003</v>
      </c>
      <c r="F25" s="10">
        <v>44.28</v>
      </c>
      <c r="G25" s="8">
        <v>1.73</v>
      </c>
      <c r="H25" s="12">
        <v>29.03</v>
      </c>
      <c r="I25" s="12">
        <v>1.18</v>
      </c>
      <c r="J25" s="17">
        <v>0</v>
      </c>
      <c r="K25" s="17">
        <v>1</v>
      </c>
    </row>
    <row r="26" spans="1:11" x14ac:dyDescent="0.25">
      <c r="A26" s="6">
        <v>33239</v>
      </c>
      <c r="B26" s="8">
        <v>113.73</v>
      </c>
      <c r="C26" s="8">
        <v>1014.99</v>
      </c>
      <c r="D26" s="9">
        <v>6.48</v>
      </c>
      <c r="E26" s="10">
        <v>9.9600000000000009</v>
      </c>
      <c r="F26" s="10">
        <v>15.84</v>
      </c>
      <c r="G26" s="8">
        <v>0.56999999999999995</v>
      </c>
      <c r="H26" s="12">
        <v>24.1</v>
      </c>
      <c r="I26" s="12">
        <v>1.1000000000000001</v>
      </c>
      <c r="J26" s="17">
        <v>0</v>
      </c>
      <c r="K26" s="17">
        <v>1</v>
      </c>
    </row>
    <row r="27" spans="1:11" x14ac:dyDescent="0.25">
      <c r="A27" s="6">
        <v>33329</v>
      </c>
      <c r="B27" s="8">
        <v>104.89</v>
      </c>
      <c r="C27" s="8">
        <v>1025.1199999999999</v>
      </c>
      <c r="D27" s="9">
        <v>5.7</v>
      </c>
      <c r="E27" s="10">
        <v>25.16</v>
      </c>
      <c r="F27" s="10">
        <v>29.2</v>
      </c>
      <c r="G27" s="8">
        <v>2.0299999999999998</v>
      </c>
      <c r="H27" s="12">
        <v>23.73</v>
      </c>
      <c r="I27" s="12">
        <v>1.06</v>
      </c>
      <c r="J27" s="17">
        <v>0</v>
      </c>
      <c r="K27" s="17">
        <v>1</v>
      </c>
    </row>
    <row r="28" spans="1:11" x14ac:dyDescent="0.25">
      <c r="A28" s="6">
        <v>33420</v>
      </c>
      <c r="B28" s="8">
        <v>103.24</v>
      </c>
      <c r="C28" s="8">
        <v>1055.21</v>
      </c>
      <c r="D28" s="9">
        <v>5.7</v>
      </c>
      <c r="E28" s="10">
        <v>22.24</v>
      </c>
      <c r="F28" s="10">
        <v>27.56</v>
      </c>
      <c r="G28" s="8">
        <v>1.43</v>
      </c>
      <c r="H28" s="12">
        <v>21.93</v>
      </c>
      <c r="I28" s="12">
        <v>1.02</v>
      </c>
      <c r="J28" s="17">
        <v>0</v>
      </c>
      <c r="K28" s="17">
        <v>0</v>
      </c>
    </row>
    <row r="29" spans="1:11" x14ac:dyDescent="0.25">
      <c r="A29" s="6">
        <v>33512</v>
      </c>
      <c r="B29" s="8">
        <v>103.64</v>
      </c>
      <c r="C29" s="8">
        <v>1095.24</v>
      </c>
      <c r="D29" s="9">
        <v>5.45</v>
      </c>
      <c r="E29" s="10">
        <v>23.04</v>
      </c>
      <c r="F29" s="10">
        <v>28.12</v>
      </c>
      <c r="G29" s="8">
        <v>1.67</v>
      </c>
      <c r="H29" s="12">
        <v>18.100000000000001</v>
      </c>
      <c r="I29" s="12">
        <v>1.05</v>
      </c>
      <c r="J29" s="17">
        <v>0</v>
      </c>
      <c r="K29" s="17">
        <v>0</v>
      </c>
    </row>
    <row r="30" spans="1:11" x14ac:dyDescent="0.25">
      <c r="A30" s="6">
        <v>33604</v>
      </c>
      <c r="B30" s="8">
        <v>99.05</v>
      </c>
      <c r="C30" s="8">
        <v>1065.96</v>
      </c>
      <c r="D30" s="9">
        <v>4.7</v>
      </c>
      <c r="E30" s="10">
        <v>10.84</v>
      </c>
      <c r="F30" s="10">
        <v>16.84</v>
      </c>
      <c r="G30" s="8">
        <v>0.4</v>
      </c>
      <c r="H30" s="12">
        <v>18.7</v>
      </c>
      <c r="I30" s="12">
        <v>0.99</v>
      </c>
      <c r="J30" s="17">
        <v>0</v>
      </c>
      <c r="K30" s="17">
        <v>0</v>
      </c>
    </row>
    <row r="31" spans="1:11" x14ac:dyDescent="0.25">
      <c r="A31" s="6">
        <v>33695</v>
      </c>
      <c r="B31" s="8">
        <v>95.2</v>
      </c>
      <c r="C31" s="8">
        <v>1047.8599999999999</v>
      </c>
      <c r="D31" s="9">
        <v>5.2</v>
      </c>
      <c r="E31" s="10">
        <v>15.8</v>
      </c>
      <c r="F31" s="10">
        <v>20</v>
      </c>
      <c r="G31" s="8">
        <v>1.03</v>
      </c>
      <c r="H31" s="12">
        <v>15.9</v>
      </c>
      <c r="I31" s="12">
        <v>1.02</v>
      </c>
      <c r="J31" s="17">
        <v>0</v>
      </c>
      <c r="K31" s="17">
        <v>0</v>
      </c>
    </row>
    <row r="32" spans="1:11" x14ac:dyDescent="0.25">
      <c r="A32" s="6">
        <v>33786</v>
      </c>
      <c r="B32" s="8">
        <v>100.34</v>
      </c>
      <c r="C32" s="8">
        <v>1106.1500000000001</v>
      </c>
      <c r="D32" s="9">
        <v>5.37</v>
      </c>
      <c r="E32" s="10">
        <v>18.32</v>
      </c>
      <c r="F32" s="10">
        <v>22.28</v>
      </c>
      <c r="G32" s="8">
        <v>1.6</v>
      </c>
      <c r="H32" s="12">
        <v>14.23</v>
      </c>
      <c r="I32" s="12">
        <v>1.1299999999999999</v>
      </c>
      <c r="J32" s="17">
        <v>0</v>
      </c>
      <c r="K32" s="17">
        <v>0</v>
      </c>
    </row>
    <row r="33" spans="1:11" x14ac:dyDescent="0.25">
      <c r="A33" s="6">
        <v>33878</v>
      </c>
      <c r="B33" s="8">
        <v>95.85</v>
      </c>
      <c r="C33" s="8">
        <v>1130.95</v>
      </c>
      <c r="D33" s="9">
        <v>6.23</v>
      </c>
      <c r="E33" s="10">
        <v>22.08</v>
      </c>
      <c r="F33" s="10">
        <v>27.08</v>
      </c>
      <c r="G33" s="8">
        <v>0.97</v>
      </c>
      <c r="H33" s="12">
        <v>13.37</v>
      </c>
      <c r="I33" s="12">
        <v>1</v>
      </c>
      <c r="J33" s="17">
        <v>0</v>
      </c>
      <c r="K33" s="17">
        <v>0</v>
      </c>
    </row>
    <row r="34" spans="1:11" x14ac:dyDescent="0.25">
      <c r="A34" s="6">
        <v>33970</v>
      </c>
      <c r="B34" s="8">
        <v>96.8</v>
      </c>
      <c r="C34" s="8">
        <v>1169.05</v>
      </c>
      <c r="D34" s="9">
        <v>6.5</v>
      </c>
      <c r="E34" s="10">
        <v>8.44</v>
      </c>
      <c r="F34" s="10">
        <v>13.72</v>
      </c>
      <c r="G34" s="8">
        <v>0.4</v>
      </c>
      <c r="H34" s="12">
        <v>12.4</v>
      </c>
      <c r="I34" s="12">
        <v>1</v>
      </c>
      <c r="J34" s="17">
        <v>0</v>
      </c>
      <c r="K34" s="17">
        <v>0</v>
      </c>
    </row>
    <row r="35" spans="1:11" x14ac:dyDescent="0.25">
      <c r="A35" s="6">
        <v>34060</v>
      </c>
      <c r="B35" s="8">
        <v>99.64</v>
      </c>
      <c r="C35" s="8">
        <v>1209.47</v>
      </c>
      <c r="D35" s="9">
        <v>6.5</v>
      </c>
      <c r="E35" s="10">
        <v>19</v>
      </c>
      <c r="F35" s="10">
        <v>23.24</v>
      </c>
      <c r="G35" s="8">
        <v>1.1299999999999999</v>
      </c>
      <c r="H35" s="12">
        <v>13</v>
      </c>
      <c r="I35" s="12">
        <v>0.84</v>
      </c>
      <c r="J35" s="17">
        <v>0</v>
      </c>
      <c r="K35" s="17">
        <v>0</v>
      </c>
    </row>
    <row r="36" spans="1:11" x14ac:dyDescent="0.25">
      <c r="A36" s="6">
        <v>34151</v>
      </c>
      <c r="B36" s="8">
        <v>96.68</v>
      </c>
      <c r="C36" s="8">
        <v>1220.6500000000001</v>
      </c>
      <c r="D36" s="9">
        <v>6.5</v>
      </c>
      <c r="E36" s="10">
        <v>20.079999999999998</v>
      </c>
      <c r="F36" s="10">
        <v>25.28</v>
      </c>
      <c r="G36" s="8">
        <v>1.43</v>
      </c>
      <c r="H36" s="12">
        <v>12.9</v>
      </c>
      <c r="I36" s="12">
        <v>0.86</v>
      </c>
      <c r="J36" s="17">
        <v>0</v>
      </c>
      <c r="K36" s="17">
        <v>0</v>
      </c>
    </row>
    <row r="37" spans="1:11" x14ac:dyDescent="0.25">
      <c r="A37" s="6">
        <v>34243</v>
      </c>
      <c r="B37" s="8">
        <v>94.46</v>
      </c>
      <c r="C37" s="8">
        <v>1250.83</v>
      </c>
      <c r="D37" s="9">
        <v>6.5</v>
      </c>
      <c r="E37" s="10">
        <v>19.079999999999998</v>
      </c>
      <c r="F37" s="10">
        <v>24.88</v>
      </c>
      <c r="G37" s="8">
        <v>0.97</v>
      </c>
      <c r="H37" s="12">
        <v>12.63</v>
      </c>
      <c r="I37" s="12">
        <v>0.76</v>
      </c>
      <c r="J37" s="17">
        <v>0</v>
      </c>
      <c r="K37" s="17">
        <v>0</v>
      </c>
    </row>
    <row r="38" spans="1:11" x14ac:dyDescent="0.25">
      <c r="A38" s="6">
        <v>34335</v>
      </c>
      <c r="B38" s="8">
        <v>96.02</v>
      </c>
      <c r="C38" s="8">
        <v>1289.5899999999999</v>
      </c>
      <c r="D38" s="9">
        <v>6.5</v>
      </c>
      <c r="E38" s="10">
        <v>13</v>
      </c>
      <c r="F38" s="10">
        <v>17.72</v>
      </c>
      <c r="G38" s="8">
        <v>0.8</v>
      </c>
      <c r="H38" s="12">
        <v>13.33</v>
      </c>
      <c r="I38" s="12">
        <v>0.85</v>
      </c>
      <c r="J38" s="17">
        <v>0</v>
      </c>
      <c r="K38" s="17">
        <v>0</v>
      </c>
    </row>
    <row r="39" spans="1:11" x14ac:dyDescent="0.25">
      <c r="A39" s="6">
        <v>34425</v>
      </c>
      <c r="B39" s="8">
        <v>93.62</v>
      </c>
      <c r="C39" s="8">
        <v>1269.8499999999999</v>
      </c>
      <c r="D39" s="9">
        <v>6.5</v>
      </c>
      <c r="E39" s="10">
        <v>17.2</v>
      </c>
      <c r="F39" s="10">
        <v>21.48</v>
      </c>
      <c r="G39" s="8">
        <v>0.8</v>
      </c>
      <c r="H39" s="12">
        <v>12.7</v>
      </c>
      <c r="I39" s="12">
        <v>0.97</v>
      </c>
      <c r="J39" s="17">
        <v>0</v>
      </c>
      <c r="K39" s="17">
        <v>0</v>
      </c>
    </row>
    <row r="40" spans="1:11" x14ac:dyDescent="0.25">
      <c r="A40" s="6">
        <v>34516</v>
      </c>
      <c r="B40" s="8">
        <v>94.49</v>
      </c>
      <c r="C40" s="8">
        <v>1254.79</v>
      </c>
      <c r="D40" s="9">
        <v>6.5</v>
      </c>
      <c r="E40" s="10">
        <v>14.6</v>
      </c>
      <c r="F40" s="10">
        <v>19.04</v>
      </c>
      <c r="G40" s="8">
        <v>0.73</v>
      </c>
      <c r="H40" s="12">
        <v>11.3</v>
      </c>
      <c r="I40" s="12">
        <v>1.1200000000000001</v>
      </c>
      <c r="J40" s="17">
        <v>0</v>
      </c>
      <c r="K40" s="17">
        <v>0</v>
      </c>
    </row>
    <row r="41" spans="1:11" x14ac:dyDescent="0.25">
      <c r="A41" s="6">
        <v>34608</v>
      </c>
      <c r="B41" s="8">
        <v>92.86</v>
      </c>
      <c r="C41" s="8">
        <v>1227.8900000000001</v>
      </c>
      <c r="D41" s="9">
        <v>6.22</v>
      </c>
      <c r="E41" s="10">
        <v>11.72</v>
      </c>
      <c r="F41" s="10">
        <v>16.28</v>
      </c>
      <c r="G41" s="8">
        <v>0.5</v>
      </c>
      <c r="H41" s="12">
        <v>8.6999999999999993</v>
      </c>
      <c r="I41" s="12">
        <v>1.26</v>
      </c>
      <c r="J41" s="17">
        <v>0</v>
      </c>
      <c r="K41" s="17">
        <v>0</v>
      </c>
    </row>
    <row r="42" spans="1:11" x14ac:dyDescent="0.25">
      <c r="A42" s="6">
        <v>34700</v>
      </c>
      <c r="B42" s="8">
        <v>93.39</v>
      </c>
      <c r="C42" s="8">
        <v>1228.3800000000001</v>
      </c>
      <c r="D42" s="9">
        <v>6.1</v>
      </c>
      <c r="E42" s="10">
        <v>11.2</v>
      </c>
      <c r="F42" s="10">
        <v>15.28</v>
      </c>
      <c r="G42" s="8">
        <v>0.56999999999999995</v>
      </c>
      <c r="H42" s="12">
        <v>8.4700000000000006</v>
      </c>
      <c r="I42" s="12">
        <v>1.33</v>
      </c>
      <c r="J42" s="17">
        <v>0</v>
      </c>
      <c r="K42" s="17">
        <v>0</v>
      </c>
    </row>
    <row r="43" spans="1:11" x14ac:dyDescent="0.25">
      <c r="A43" s="6">
        <v>34790</v>
      </c>
      <c r="B43" s="8">
        <v>88.35</v>
      </c>
      <c r="C43" s="8">
        <v>1145.0899999999999</v>
      </c>
      <c r="D43" s="9">
        <v>6</v>
      </c>
      <c r="E43" s="10">
        <v>12.36</v>
      </c>
      <c r="F43" s="10">
        <v>16</v>
      </c>
      <c r="G43" s="8">
        <v>0.63</v>
      </c>
      <c r="H43" s="12">
        <v>7.77</v>
      </c>
      <c r="I43" s="12">
        <v>1.31</v>
      </c>
      <c r="J43" s="17">
        <v>0</v>
      </c>
      <c r="K43" s="17">
        <v>0</v>
      </c>
    </row>
    <row r="44" spans="1:11" x14ac:dyDescent="0.25">
      <c r="A44" s="6">
        <v>34881</v>
      </c>
      <c r="B44" s="8">
        <v>85.72</v>
      </c>
      <c r="C44" s="8">
        <v>1159.9000000000001</v>
      </c>
      <c r="D44" s="9">
        <v>5.76</v>
      </c>
      <c r="E44" s="10">
        <v>16.72</v>
      </c>
      <c r="F44" s="10">
        <v>20.239999999999998</v>
      </c>
      <c r="G44" s="8">
        <v>1</v>
      </c>
      <c r="H44" s="12">
        <v>8.33</v>
      </c>
      <c r="I44" s="12">
        <v>1.37</v>
      </c>
      <c r="J44" s="17">
        <v>0</v>
      </c>
      <c r="K44" s="17">
        <v>0</v>
      </c>
    </row>
    <row r="45" spans="1:11" x14ac:dyDescent="0.25">
      <c r="A45" s="6">
        <v>34973</v>
      </c>
      <c r="B45" s="8">
        <v>88.08</v>
      </c>
      <c r="C45" s="8">
        <v>1227.9100000000001</v>
      </c>
      <c r="D45" s="9">
        <v>6.69</v>
      </c>
      <c r="E45" s="10">
        <v>11.32</v>
      </c>
      <c r="F45" s="10">
        <v>15.56</v>
      </c>
      <c r="G45" s="8">
        <v>0.4</v>
      </c>
      <c r="H45" s="12">
        <v>8.4</v>
      </c>
      <c r="I45" s="12">
        <v>1.32</v>
      </c>
      <c r="J45" s="17">
        <v>0</v>
      </c>
      <c r="K45" s="17">
        <v>0</v>
      </c>
    </row>
    <row r="46" spans="1:11" x14ac:dyDescent="0.25">
      <c r="A46" s="6">
        <v>35065</v>
      </c>
      <c r="B46" s="8">
        <v>86.89</v>
      </c>
      <c r="C46" s="8">
        <v>1231.04</v>
      </c>
      <c r="D46" s="9">
        <v>6.78</v>
      </c>
      <c r="E46" s="10">
        <v>10.88</v>
      </c>
      <c r="F46" s="10">
        <v>14.2</v>
      </c>
      <c r="G46" s="8">
        <v>0.5</v>
      </c>
      <c r="H46" s="12">
        <v>7.83</v>
      </c>
      <c r="I46" s="12">
        <v>1.17</v>
      </c>
      <c r="J46" s="17">
        <v>0</v>
      </c>
      <c r="K46" s="17">
        <v>0</v>
      </c>
    </row>
    <row r="47" spans="1:11" x14ac:dyDescent="0.25">
      <c r="A47" s="6">
        <v>35156</v>
      </c>
      <c r="B47" s="8">
        <v>84.19</v>
      </c>
      <c r="C47" s="8">
        <v>1224.5</v>
      </c>
      <c r="D47" s="9">
        <v>7.4</v>
      </c>
      <c r="E47" s="10">
        <v>16.079999999999998</v>
      </c>
      <c r="F47" s="10">
        <v>19.399999999999999</v>
      </c>
      <c r="G47" s="8">
        <v>0.73</v>
      </c>
      <c r="H47" s="12">
        <v>8.43</v>
      </c>
      <c r="I47" s="12">
        <v>1.1299999999999999</v>
      </c>
      <c r="J47" s="17">
        <v>0</v>
      </c>
      <c r="K47" s="17">
        <v>0</v>
      </c>
    </row>
    <row r="48" spans="1:11" x14ac:dyDescent="0.25">
      <c r="A48" s="6">
        <v>35247</v>
      </c>
      <c r="B48" s="8">
        <v>83.81</v>
      </c>
      <c r="C48" s="8">
        <v>1233.67</v>
      </c>
      <c r="D48" s="9">
        <v>7.44</v>
      </c>
      <c r="E48" s="10">
        <v>11.24</v>
      </c>
      <c r="F48" s="10">
        <v>14.88</v>
      </c>
      <c r="G48" s="8">
        <v>0.4</v>
      </c>
      <c r="H48" s="12">
        <v>6.8</v>
      </c>
      <c r="I48" s="12">
        <v>0.9</v>
      </c>
      <c r="J48" s="17">
        <v>0</v>
      </c>
      <c r="K48" s="17">
        <v>0</v>
      </c>
    </row>
    <row r="49" spans="1:11" x14ac:dyDescent="0.25">
      <c r="A49" s="6">
        <v>35339</v>
      </c>
      <c r="B49" s="8">
        <v>83.76</v>
      </c>
      <c r="C49" s="8">
        <v>1257.99</v>
      </c>
      <c r="D49" s="9">
        <v>7.38</v>
      </c>
      <c r="E49" s="10">
        <v>12.56</v>
      </c>
      <c r="F49" s="10">
        <v>15.92</v>
      </c>
      <c r="G49" s="8">
        <v>0.5</v>
      </c>
      <c r="H49" s="12">
        <v>6.47</v>
      </c>
      <c r="I49" s="12">
        <v>0.98</v>
      </c>
      <c r="J49" s="17">
        <v>0</v>
      </c>
      <c r="K49" s="17">
        <v>0</v>
      </c>
    </row>
    <row r="50" spans="1:11" x14ac:dyDescent="0.25">
      <c r="A50" s="6">
        <v>35431</v>
      </c>
      <c r="B50" s="8">
        <v>80.48</v>
      </c>
      <c r="C50" s="8">
        <v>1254.04</v>
      </c>
      <c r="D50" s="8">
        <v>7.25</v>
      </c>
      <c r="E50" s="10">
        <v>12.76</v>
      </c>
      <c r="F50" s="10">
        <v>16</v>
      </c>
      <c r="G50" s="8">
        <v>0.53</v>
      </c>
      <c r="H50" s="12">
        <v>6.97</v>
      </c>
      <c r="I50" s="12">
        <v>1.1000000000000001</v>
      </c>
      <c r="J50" s="17">
        <v>0</v>
      </c>
      <c r="K50" s="17">
        <v>0</v>
      </c>
    </row>
    <row r="51" spans="1:11" x14ac:dyDescent="0.25">
      <c r="A51" s="6">
        <v>35521</v>
      </c>
      <c r="B51" s="8">
        <v>79.069999999999993</v>
      </c>
      <c r="C51" s="8">
        <v>1253.5999999999999</v>
      </c>
      <c r="D51" s="8">
        <v>6.97</v>
      </c>
      <c r="E51" s="10">
        <v>9.1199999999999992</v>
      </c>
      <c r="F51" s="10">
        <v>12.68</v>
      </c>
      <c r="G51" s="8">
        <v>0.23</v>
      </c>
      <c r="H51" s="12">
        <v>5.6</v>
      </c>
      <c r="I51" s="12">
        <v>1.1399999999999999</v>
      </c>
      <c r="J51" s="17">
        <v>0</v>
      </c>
      <c r="K51" s="17">
        <v>0</v>
      </c>
    </row>
    <row r="52" spans="1:11" x14ac:dyDescent="0.25">
      <c r="A52" s="6">
        <v>35612</v>
      </c>
      <c r="B52" s="8">
        <v>76.790000000000006</v>
      </c>
      <c r="C52" s="8">
        <v>1246.3599999999999</v>
      </c>
      <c r="D52" s="8">
        <v>6.68</v>
      </c>
      <c r="E52" s="10">
        <v>10.68</v>
      </c>
      <c r="F52" s="10">
        <v>13.76</v>
      </c>
      <c r="G52" s="8">
        <v>0.63</v>
      </c>
      <c r="H52" s="12">
        <v>5.73</v>
      </c>
      <c r="I52" s="12">
        <v>1.03</v>
      </c>
      <c r="J52" s="17">
        <v>0</v>
      </c>
      <c r="K52" s="17">
        <v>0</v>
      </c>
    </row>
    <row r="53" spans="1:11" x14ac:dyDescent="0.25">
      <c r="A53" s="6">
        <v>35704</v>
      </c>
      <c r="B53" s="8">
        <v>76.290000000000006</v>
      </c>
      <c r="C53" s="8">
        <v>1277.6600000000001</v>
      </c>
      <c r="D53" s="8">
        <v>6.5</v>
      </c>
      <c r="E53" s="10">
        <v>12.92</v>
      </c>
      <c r="F53" s="10">
        <v>16.04</v>
      </c>
      <c r="G53" s="8">
        <v>0.47</v>
      </c>
      <c r="H53" s="12">
        <v>6.3</v>
      </c>
      <c r="I53" s="12">
        <v>0.87</v>
      </c>
      <c r="J53" s="17">
        <v>0</v>
      </c>
      <c r="K53" s="17">
        <v>0</v>
      </c>
    </row>
    <row r="54" spans="1:11" x14ac:dyDescent="0.25">
      <c r="A54" s="6">
        <v>35796</v>
      </c>
      <c r="B54" s="8">
        <v>77.819999999999993</v>
      </c>
      <c r="C54" s="8">
        <v>1354.45</v>
      </c>
      <c r="D54" s="8">
        <v>7.92</v>
      </c>
      <c r="E54" s="10">
        <v>11.44</v>
      </c>
      <c r="F54" s="10">
        <v>15.64</v>
      </c>
      <c r="G54" s="8">
        <v>0.33</v>
      </c>
      <c r="H54" s="12">
        <v>5.57</v>
      </c>
      <c r="I54" s="12">
        <v>0.77</v>
      </c>
      <c r="J54" s="17">
        <v>0</v>
      </c>
      <c r="K54" s="21">
        <v>1</v>
      </c>
    </row>
    <row r="55" spans="1:11" x14ac:dyDescent="0.25">
      <c r="A55" s="6">
        <v>35886</v>
      </c>
      <c r="B55" s="8">
        <v>77.58</v>
      </c>
      <c r="C55" s="8">
        <v>1363.35</v>
      </c>
      <c r="D55" s="8">
        <v>8.5</v>
      </c>
      <c r="E55" s="10">
        <v>12.2</v>
      </c>
      <c r="F55" s="10">
        <v>15.4</v>
      </c>
      <c r="G55" s="8">
        <v>0.3</v>
      </c>
      <c r="H55" s="12">
        <v>5.37</v>
      </c>
      <c r="I55" s="12">
        <v>0.79</v>
      </c>
      <c r="J55" s="17">
        <v>0</v>
      </c>
      <c r="K55" s="21">
        <v>1</v>
      </c>
    </row>
    <row r="56" spans="1:11" x14ac:dyDescent="0.25">
      <c r="A56" s="6">
        <v>35977</v>
      </c>
      <c r="B56" s="8">
        <v>78.39</v>
      </c>
      <c r="C56" s="8">
        <v>1406.4</v>
      </c>
      <c r="D56" s="8">
        <v>9.27</v>
      </c>
      <c r="E56" s="10">
        <v>17.68</v>
      </c>
      <c r="F56" s="10">
        <v>23.72</v>
      </c>
      <c r="G56" s="8">
        <v>0.4</v>
      </c>
      <c r="H56" s="12">
        <v>5.0999999999999996</v>
      </c>
      <c r="I56" s="12">
        <v>0.75</v>
      </c>
      <c r="J56" s="17">
        <v>0</v>
      </c>
      <c r="K56" s="21">
        <v>1</v>
      </c>
    </row>
    <row r="57" spans="1:11" x14ac:dyDescent="0.25">
      <c r="A57" s="6">
        <v>36069</v>
      </c>
      <c r="B57" s="8">
        <v>78.239999999999995</v>
      </c>
      <c r="C57" s="8">
        <v>1399.25</v>
      </c>
      <c r="D57" s="8">
        <v>10.29</v>
      </c>
      <c r="E57" s="10">
        <v>14.4</v>
      </c>
      <c r="F57" s="10">
        <v>18.920000000000002</v>
      </c>
      <c r="G57" s="8">
        <v>0.47</v>
      </c>
      <c r="H57" s="12">
        <v>4.43</v>
      </c>
      <c r="I57" s="12">
        <v>0.7</v>
      </c>
      <c r="J57" s="17">
        <v>0</v>
      </c>
      <c r="K57" s="21">
        <v>1</v>
      </c>
    </row>
    <row r="58" spans="1:11" x14ac:dyDescent="0.25">
      <c r="A58" s="6">
        <v>36161</v>
      </c>
      <c r="B58" s="8">
        <v>79</v>
      </c>
      <c r="C58" s="8">
        <v>1461.61</v>
      </c>
      <c r="D58" s="8">
        <v>7.33</v>
      </c>
      <c r="E58" s="10">
        <v>8.2799999999999994</v>
      </c>
      <c r="F58" s="10">
        <v>12.52</v>
      </c>
      <c r="G58" s="8">
        <v>0.13</v>
      </c>
      <c r="H58" s="12">
        <v>3.83</v>
      </c>
      <c r="I58" s="12">
        <v>0.64</v>
      </c>
      <c r="J58" s="17">
        <v>0</v>
      </c>
      <c r="K58" s="21">
        <v>1</v>
      </c>
    </row>
    <row r="59" spans="1:11" x14ac:dyDescent="0.25">
      <c r="A59" s="6">
        <v>36251</v>
      </c>
      <c r="B59" s="8">
        <v>78.760000000000005</v>
      </c>
      <c r="C59" s="8">
        <v>1469.53</v>
      </c>
      <c r="D59" s="8">
        <v>6.07</v>
      </c>
      <c r="E59" s="10">
        <v>9.76</v>
      </c>
      <c r="F59" s="10">
        <v>13.48</v>
      </c>
      <c r="G59" s="8">
        <v>0.2</v>
      </c>
      <c r="H59" s="12">
        <v>3.93</v>
      </c>
      <c r="I59" s="12">
        <v>0.67</v>
      </c>
      <c r="J59" s="17">
        <v>0</v>
      </c>
      <c r="K59" s="21">
        <v>1</v>
      </c>
    </row>
    <row r="60" spans="1:11" x14ac:dyDescent="0.25">
      <c r="A60" s="6">
        <v>36342</v>
      </c>
      <c r="B60" s="8">
        <v>83.64</v>
      </c>
      <c r="C60" s="8">
        <v>1554.32</v>
      </c>
      <c r="D60" s="8">
        <v>5</v>
      </c>
      <c r="E60" s="10">
        <v>6.44</v>
      </c>
      <c r="F60" s="10">
        <v>9.8000000000000007</v>
      </c>
      <c r="G60" s="8">
        <v>0.17</v>
      </c>
      <c r="H60" s="12">
        <v>3.17</v>
      </c>
      <c r="I60" s="12">
        <v>0.76</v>
      </c>
      <c r="J60" s="17">
        <v>0</v>
      </c>
      <c r="K60" s="21">
        <v>1</v>
      </c>
    </row>
    <row r="61" spans="1:11" x14ac:dyDescent="0.25">
      <c r="A61" s="6">
        <v>36434</v>
      </c>
      <c r="B61" s="8">
        <v>87.75</v>
      </c>
      <c r="C61" s="8">
        <v>1619.9</v>
      </c>
      <c r="D61" s="8">
        <v>5</v>
      </c>
      <c r="E61" s="10">
        <v>8.4</v>
      </c>
      <c r="F61" s="10">
        <v>11.92</v>
      </c>
      <c r="G61" s="8">
        <v>0.3</v>
      </c>
      <c r="H61" s="12">
        <v>2.4700000000000002</v>
      </c>
      <c r="I61" s="12">
        <v>0.79</v>
      </c>
      <c r="J61" s="17">
        <v>0</v>
      </c>
      <c r="K61" s="21">
        <v>1</v>
      </c>
    </row>
    <row r="62" spans="1:11" x14ac:dyDescent="0.25">
      <c r="A62" s="6">
        <v>36526</v>
      </c>
      <c r="B62" s="8">
        <v>83.05</v>
      </c>
      <c r="C62" s="8">
        <v>1537.68</v>
      </c>
      <c r="D62" s="8">
        <v>5.22</v>
      </c>
      <c r="E62" s="10">
        <v>9.32</v>
      </c>
      <c r="F62" s="10">
        <v>13.2</v>
      </c>
      <c r="G62" s="8">
        <v>0.5</v>
      </c>
      <c r="H62" s="12">
        <v>3.17</v>
      </c>
      <c r="I62" s="12">
        <v>0.81</v>
      </c>
      <c r="J62" s="17">
        <v>0</v>
      </c>
      <c r="K62" s="21">
        <v>1</v>
      </c>
    </row>
    <row r="63" spans="1:11" x14ac:dyDescent="0.25">
      <c r="A63" s="6">
        <v>36617</v>
      </c>
      <c r="B63" s="8">
        <v>82.96</v>
      </c>
      <c r="C63" s="8">
        <v>1559.5</v>
      </c>
      <c r="D63" s="8">
        <v>5.5</v>
      </c>
      <c r="E63" s="10">
        <v>9.48</v>
      </c>
      <c r="F63" s="10">
        <v>14.24</v>
      </c>
      <c r="G63" s="8">
        <v>0.3</v>
      </c>
      <c r="H63" s="12">
        <v>3.6</v>
      </c>
      <c r="I63" s="12">
        <v>0.79</v>
      </c>
      <c r="J63" s="17">
        <v>0</v>
      </c>
      <c r="K63" s="21">
        <v>1</v>
      </c>
    </row>
    <row r="64" spans="1:11" x14ac:dyDescent="0.25">
      <c r="A64" s="6">
        <v>36708</v>
      </c>
      <c r="B64" s="8">
        <v>88.38</v>
      </c>
      <c r="C64" s="8">
        <v>1659.63</v>
      </c>
      <c r="D64" s="8">
        <v>5.33</v>
      </c>
      <c r="E64" s="10">
        <v>7.2</v>
      </c>
      <c r="F64" s="10">
        <v>12.92</v>
      </c>
      <c r="G64" s="8">
        <v>0.33</v>
      </c>
      <c r="H64" s="12">
        <v>3.97</v>
      </c>
      <c r="I64" s="12">
        <v>0.85</v>
      </c>
      <c r="J64" s="17">
        <v>0</v>
      </c>
      <c r="K64" s="21">
        <v>1</v>
      </c>
    </row>
    <row r="65" spans="1:18" x14ac:dyDescent="0.25">
      <c r="A65" s="6">
        <v>36800</v>
      </c>
      <c r="B65" s="8">
        <v>89.69</v>
      </c>
      <c r="C65" s="8">
        <v>1717.07</v>
      </c>
      <c r="D65" s="8">
        <v>5</v>
      </c>
      <c r="E65" s="10">
        <v>9.2799999999999994</v>
      </c>
      <c r="F65" s="10">
        <v>15.28</v>
      </c>
      <c r="G65" s="8">
        <v>0.33</v>
      </c>
      <c r="H65" s="12">
        <v>4.57</v>
      </c>
      <c r="I65" s="12">
        <v>0.84</v>
      </c>
      <c r="J65" s="17">
        <v>0</v>
      </c>
      <c r="K65" s="21">
        <v>1</v>
      </c>
    </row>
    <row r="66" spans="1:18" x14ac:dyDescent="0.25">
      <c r="A66" s="6">
        <v>36892</v>
      </c>
      <c r="B66" s="8">
        <v>89.81</v>
      </c>
      <c r="C66" s="8">
        <v>1722.03</v>
      </c>
      <c r="D66" s="8">
        <v>4.54</v>
      </c>
      <c r="E66" s="10">
        <v>5</v>
      </c>
      <c r="F66" s="10">
        <v>11.8</v>
      </c>
      <c r="G66" s="8">
        <v>0.17</v>
      </c>
      <c r="H66" s="12">
        <v>4</v>
      </c>
      <c r="I66" s="12">
        <v>0.8</v>
      </c>
      <c r="J66" s="17">
        <v>0</v>
      </c>
      <c r="K66" s="21">
        <v>1</v>
      </c>
      <c r="O66" s="36">
        <v>153919.29999999999</v>
      </c>
      <c r="P66" s="40">
        <v>100</v>
      </c>
      <c r="R66">
        <f>(O67*P66)/O66</f>
        <v>23.62783614530472</v>
      </c>
    </row>
    <row r="67" spans="1:18" x14ac:dyDescent="0.25">
      <c r="A67" s="6">
        <v>36982</v>
      </c>
      <c r="B67" s="8">
        <v>91.98</v>
      </c>
      <c r="C67" s="8">
        <v>1819.18</v>
      </c>
      <c r="D67" s="8">
        <v>3.73</v>
      </c>
      <c r="E67" s="10">
        <v>7.52</v>
      </c>
      <c r="F67" s="10">
        <v>12.8</v>
      </c>
      <c r="G67" s="8">
        <v>0.33</v>
      </c>
      <c r="H67" s="12">
        <v>3.6</v>
      </c>
      <c r="I67" s="12">
        <v>0.75</v>
      </c>
      <c r="J67" s="17">
        <v>0</v>
      </c>
      <c r="K67" s="21">
        <v>1</v>
      </c>
      <c r="O67" s="36">
        <v>36367.800000000003</v>
      </c>
      <c r="P67" s="36" t="s">
        <v>33</v>
      </c>
    </row>
    <row r="68" spans="1:18" x14ac:dyDescent="0.25">
      <c r="A68" s="6">
        <v>37073</v>
      </c>
      <c r="B68" s="8">
        <v>100.19</v>
      </c>
      <c r="C68" s="8">
        <v>2011.4</v>
      </c>
      <c r="D68" s="8">
        <v>5.18</v>
      </c>
      <c r="E68" s="10">
        <v>5.36</v>
      </c>
      <c r="F68" s="10">
        <v>10.32</v>
      </c>
      <c r="G68" s="8">
        <v>0.43</v>
      </c>
      <c r="H68" s="12">
        <v>3.63</v>
      </c>
      <c r="I68" s="12">
        <v>0.67</v>
      </c>
      <c r="J68" s="17">
        <v>0</v>
      </c>
      <c r="K68" s="21">
        <v>1</v>
      </c>
    </row>
    <row r="69" spans="1:18" x14ac:dyDescent="0.25">
      <c r="A69" s="6">
        <v>37165</v>
      </c>
      <c r="B69" s="8">
        <v>101.02</v>
      </c>
      <c r="C69" s="8">
        <v>2066.64</v>
      </c>
      <c r="D69" s="8">
        <v>6.5</v>
      </c>
      <c r="E69" s="10">
        <v>6.16</v>
      </c>
      <c r="F69" s="10">
        <v>10.199999999999999</v>
      </c>
      <c r="G69" s="8">
        <v>-7.0000000000000007E-2</v>
      </c>
      <c r="H69" s="12">
        <v>3.03</v>
      </c>
      <c r="I69" s="12">
        <v>0.65</v>
      </c>
      <c r="J69" s="17">
        <v>0</v>
      </c>
      <c r="K69" s="21">
        <v>1</v>
      </c>
    </row>
    <row r="70" spans="1:18" x14ac:dyDescent="0.25">
      <c r="A70" s="6">
        <v>37257</v>
      </c>
      <c r="B70" s="8">
        <v>94.11</v>
      </c>
      <c r="C70" s="8">
        <v>2009.38</v>
      </c>
      <c r="D70" s="8">
        <v>5.69</v>
      </c>
      <c r="E70" s="10">
        <v>5.24</v>
      </c>
      <c r="F70" s="10">
        <v>8.7200000000000006</v>
      </c>
      <c r="G70" s="8">
        <v>0.13</v>
      </c>
      <c r="H70" s="12">
        <v>2.4300000000000002</v>
      </c>
      <c r="I70" s="12">
        <v>0.71</v>
      </c>
      <c r="J70" s="17">
        <v>0</v>
      </c>
      <c r="K70" s="17">
        <v>0</v>
      </c>
    </row>
    <row r="71" spans="1:18" x14ac:dyDescent="0.25">
      <c r="A71" s="6">
        <v>37347</v>
      </c>
      <c r="B71" s="8">
        <v>92.69</v>
      </c>
      <c r="C71" s="8">
        <v>1978.49</v>
      </c>
      <c r="D71" s="8">
        <v>4.33</v>
      </c>
      <c r="E71" s="10">
        <v>4.04</v>
      </c>
      <c r="F71" s="10">
        <v>8.08</v>
      </c>
      <c r="G71" s="8">
        <v>0.13</v>
      </c>
      <c r="H71" s="12">
        <v>2.2000000000000002</v>
      </c>
      <c r="I71" s="12">
        <v>0.73</v>
      </c>
      <c r="J71" s="17">
        <v>0</v>
      </c>
      <c r="K71" s="17">
        <v>0</v>
      </c>
    </row>
    <row r="72" spans="1:18" x14ac:dyDescent="0.25">
      <c r="A72" s="6">
        <v>37438</v>
      </c>
      <c r="B72" s="8">
        <v>99.93</v>
      </c>
      <c r="C72" s="8">
        <v>2125.62</v>
      </c>
      <c r="D72" s="8">
        <v>3.22</v>
      </c>
      <c r="E72" s="10">
        <v>2.88</v>
      </c>
      <c r="F72" s="10">
        <v>6.96</v>
      </c>
      <c r="G72" s="8">
        <v>0.53</v>
      </c>
      <c r="H72" s="12">
        <v>2.37</v>
      </c>
      <c r="I72" s="12">
        <v>0.69</v>
      </c>
      <c r="J72" s="17">
        <v>0</v>
      </c>
      <c r="K72" s="17">
        <v>0</v>
      </c>
    </row>
    <row r="73" spans="1:18" x14ac:dyDescent="0.25">
      <c r="A73" s="6">
        <v>37530</v>
      </c>
      <c r="B73" s="8">
        <v>100.7</v>
      </c>
      <c r="C73" s="8">
        <v>2153.7399999999998</v>
      </c>
      <c r="D73" s="8">
        <v>3</v>
      </c>
      <c r="E73" s="10">
        <v>2.76</v>
      </c>
      <c r="F73" s="10">
        <v>6.2</v>
      </c>
      <c r="G73" s="8">
        <v>0.13</v>
      </c>
      <c r="H73" s="12">
        <v>2.93</v>
      </c>
      <c r="I73" s="12">
        <v>0.7</v>
      </c>
      <c r="J73" s="17">
        <v>0</v>
      </c>
      <c r="K73" s="17">
        <v>0</v>
      </c>
    </row>
    <row r="74" spans="1:18" x14ac:dyDescent="0.25">
      <c r="A74" s="6">
        <v>37622</v>
      </c>
      <c r="B74" s="8">
        <v>107.62</v>
      </c>
      <c r="C74" s="8">
        <v>2210.9699999999998</v>
      </c>
      <c r="D74" s="8">
        <v>2.77</v>
      </c>
      <c r="E74" s="10">
        <v>2.6</v>
      </c>
      <c r="F74" s="10">
        <v>5.76</v>
      </c>
      <c r="G74" s="8">
        <v>0.7</v>
      </c>
      <c r="H74" s="12">
        <v>3.77</v>
      </c>
      <c r="I74" s="12">
        <v>0.75</v>
      </c>
      <c r="J74" s="17">
        <v>0</v>
      </c>
      <c r="K74" s="17">
        <v>0</v>
      </c>
    </row>
    <row r="75" spans="1:18" x14ac:dyDescent="0.25">
      <c r="A75" s="6">
        <v>37712</v>
      </c>
      <c r="B75" s="8">
        <v>106.98</v>
      </c>
      <c r="C75" s="8">
        <v>2131.02</v>
      </c>
      <c r="D75" s="8">
        <v>2.75</v>
      </c>
      <c r="E75" s="10">
        <v>2.68</v>
      </c>
      <c r="F75" s="10">
        <v>5.92</v>
      </c>
      <c r="G75" s="8">
        <v>-0.17</v>
      </c>
      <c r="H75" s="12">
        <v>3.7</v>
      </c>
      <c r="I75" s="12">
        <v>0.74</v>
      </c>
      <c r="J75" s="17">
        <v>0</v>
      </c>
      <c r="K75" s="17">
        <v>0</v>
      </c>
    </row>
    <row r="76" spans="1:18" x14ac:dyDescent="0.25">
      <c r="A76" s="6">
        <v>37803</v>
      </c>
      <c r="B76" s="8">
        <v>105.05</v>
      </c>
      <c r="C76" s="8">
        <v>2080.35</v>
      </c>
      <c r="D76" s="8">
        <v>2.75</v>
      </c>
      <c r="E76" s="10">
        <v>2.84</v>
      </c>
      <c r="F76" s="10">
        <v>6.32</v>
      </c>
      <c r="G76" s="8">
        <v>0.1</v>
      </c>
      <c r="H76" s="12">
        <v>2.73</v>
      </c>
      <c r="I76" s="12">
        <v>0.8</v>
      </c>
      <c r="J76" s="17">
        <v>0</v>
      </c>
      <c r="K76" s="17">
        <v>0</v>
      </c>
    </row>
    <row r="77" spans="1:18" x14ac:dyDescent="0.25">
      <c r="A77" s="6">
        <v>37895</v>
      </c>
      <c r="B77" s="8">
        <v>97.57</v>
      </c>
      <c r="C77" s="8">
        <v>1874.44</v>
      </c>
      <c r="D77" s="8">
        <v>2.65</v>
      </c>
      <c r="E77" s="10">
        <v>2.68</v>
      </c>
      <c r="F77" s="10">
        <v>6.04</v>
      </c>
      <c r="G77" s="8">
        <v>-0.27</v>
      </c>
      <c r="H77" s="12">
        <v>1.1000000000000001</v>
      </c>
      <c r="I77" s="12">
        <v>0.93</v>
      </c>
      <c r="J77" s="17">
        <v>0</v>
      </c>
      <c r="K77" s="17">
        <v>0</v>
      </c>
    </row>
    <row r="78" spans="1:18" x14ac:dyDescent="0.25">
      <c r="A78" s="6">
        <v>37987</v>
      </c>
      <c r="B78" s="8">
        <v>94.54</v>
      </c>
      <c r="C78" s="8">
        <v>1761.86</v>
      </c>
      <c r="D78" s="8">
        <v>1.79</v>
      </c>
      <c r="E78" s="10">
        <v>1.8</v>
      </c>
      <c r="F78" s="10">
        <v>5.24</v>
      </c>
      <c r="G78" s="8">
        <v>7.0000000000000007E-2</v>
      </c>
      <c r="H78" s="12">
        <v>0.03</v>
      </c>
      <c r="I78" s="12">
        <v>1.24</v>
      </c>
      <c r="J78" s="17">
        <v>0</v>
      </c>
      <c r="K78" s="17">
        <v>0</v>
      </c>
    </row>
    <row r="79" spans="1:18" x14ac:dyDescent="0.25">
      <c r="A79" s="6">
        <v>38078</v>
      </c>
      <c r="B79" s="8">
        <v>100.95</v>
      </c>
      <c r="C79" s="8">
        <v>1887.44</v>
      </c>
      <c r="D79" s="8">
        <v>1.75</v>
      </c>
      <c r="E79" s="10">
        <v>1.72</v>
      </c>
      <c r="F79" s="10">
        <v>4.88</v>
      </c>
      <c r="G79" s="8">
        <v>0.43</v>
      </c>
      <c r="H79" s="12">
        <v>0.47</v>
      </c>
      <c r="I79" s="12">
        <v>1.27</v>
      </c>
      <c r="J79" s="17">
        <v>0</v>
      </c>
      <c r="K79" s="17">
        <v>0</v>
      </c>
    </row>
    <row r="80" spans="1:18" x14ac:dyDescent="0.25">
      <c r="A80" s="6">
        <v>38169</v>
      </c>
      <c r="B80" s="8">
        <v>101.9</v>
      </c>
      <c r="C80" s="8">
        <v>1884.88</v>
      </c>
      <c r="D80" s="8">
        <v>1.81</v>
      </c>
      <c r="E80" s="10">
        <v>1.8</v>
      </c>
      <c r="F80" s="10">
        <v>5</v>
      </c>
      <c r="G80" s="8">
        <v>0.23</v>
      </c>
      <c r="H80" s="12">
        <v>1.5</v>
      </c>
      <c r="I80" s="12">
        <v>1.29</v>
      </c>
      <c r="J80" s="17">
        <v>0</v>
      </c>
      <c r="K80" s="17">
        <v>0</v>
      </c>
    </row>
    <row r="81" spans="1:11" x14ac:dyDescent="0.25">
      <c r="A81" s="6">
        <v>38261</v>
      </c>
      <c r="B81" s="8">
        <v>99.37</v>
      </c>
      <c r="C81" s="8">
        <v>1780.17</v>
      </c>
      <c r="D81" s="8">
        <v>2.14</v>
      </c>
      <c r="E81" s="10">
        <v>2.36</v>
      </c>
      <c r="F81" s="10">
        <v>4.92</v>
      </c>
      <c r="G81" s="8">
        <v>7.0000000000000007E-2</v>
      </c>
      <c r="H81" s="12">
        <v>2.27</v>
      </c>
      <c r="I81" s="12">
        <v>1.4</v>
      </c>
      <c r="J81" s="17">
        <v>0</v>
      </c>
      <c r="K81" s="17">
        <v>0</v>
      </c>
    </row>
    <row r="82" spans="1:11" x14ac:dyDescent="0.25">
      <c r="A82" s="6">
        <v>38353</v>
      </c>
      <c r="B82" s="8">
        <v>98.8</v>
      </c>
      <c r="C82" s="8">
        <v>1734.19</v>
      </c>
      <c r="D82" s="8">
        <v>2.61</v>
      </c>
      <c r="E82" s="10">
        <v>2.88</v>
      </c>
      <c r="F82" s="10">
        <v>5.76</v>
      </c>
      <c r="G82" s="8">
        <v>7.0000000000000007E-2</v>
      </c>
      <c r="H82" s="12">
        <v>2.2999999999999998</v>
      </c>
      <c r="I82" s="12">
        <v>1.48</v>
      </c>
      <c r="J82" s="17">
        <v>0</v>
      </c>
      <c r="K82" s="17">
        <v>0</v>
      </c>
    </row>
    <row r="83" spans="1:11" x14ac:dyDescent="0.25">
      <c r="A83" s="6">
        <v>38443</v>
      </c>
      <c r="B83" s="8">
        <v>99</v>
      </c>
      <c r="C83" s="8">
        <v>1744.24</v>
      </c>
      <c r="D83" s="8">
        <v>3.11</v>
      </c>
      <c r="E83" s="10">
        <v>3.76</v>
      </c>
      <c r="F83" s="10">
        <v>6.24</v>
      </c>
      <c r="G83" s="8">
        <v>0.53</v>
      </c>
      <c r="H83" s="12">
        <v>2.77</v>
      </c>
      <c r="I83" s="12">
        <v>1.54</v>
      </c>
      <c r="J83" s="17">
        <v>0</v>
      </c>
      <c r="K83" s="17">
        <v>0</v>
      </c>
    </row>
    <row r="84" spans="1:11" x14ac:dyDescent="0.25">
      <c r="A84" s="6">
        <v>38534</v>
      </c>
      <c r="B84" s="8">
        <v>93.83</v>
      </c>
      <c r="C84" s="8">
        <v>1659.08</v>
      </c>
      <c r="D84" s="8">
        <v>3.66</v>
      </c>
      <c r="E84" s="10">
        <v>3.84</v>
      </c>
      <c r="F84" s="10">
        <v>6.56</v>
      </c>
      <c r="G84" s="8">
        <v>0.63</v>
      </c>
      <c r="H84" s="12">
        <v>3.33</v>
      </c>
      <c r="I84" s="12">
        <v>1.7</v>
      </c>
      <c r="J84" s="17">
        <v>0</v>
      </c>
      <c r="K84" s="17">
        <v>0</v>
      </c>
    </row>
    <row r="85" spans="1:11" x14ac:dyDescent="0.25">
      <c r="A85" s="6">
        <v>38626</v>
      </c>
      <c r="B85" s="8">
        <v>88.74</v>
      </c>
      <c r="C85" s="8">
        <v>1579.71</v>
      </c>
      <c r="D85" s="8">
        <v>4.37</v>
      </c>
      <c r="E85" s="10">
        <v>4.96</v>
      </c>
      <c r="F85" s="10">
        <v>7.36</v>
      </c>
      <c r="G85" s="8">
        <v>0</v>
      </c>
      <c r="H85" s="12">
        <v>3.8</v>
      </c>
      <c r="I85" s="12">
        <v>1.95</v>
      </c>
      <c r="J85" s="17">
        <v>0</v>
      </c>
      <c r="K85" s="17">
        <v>0</v>
      </c>
    </row>
    <row r="86" spans="1:11" x14ac:dyDescent="0.25">
      <c r="A86" s="6">
        <v>38718</v>
      </c>
      <c r="B86" s="8">
        <v>89.57</v>
      </c>
      <c r="C86" s="8">
        <v>1578.95</v>
      </c>
      <c r="D86" s="8">
        <v>4.6399999999999997</v>
      </c>
      <c r="E86" s="10">
        <v>4.72</v>
      </c>
      <c r="F86" s="10">
        <v>7.48</v>
      </c>
      <c r="G86" s="8">
        <v>0.2</v>
      </c>
      <c r="H86" s="12">
        <v>4.07</v>
      </c>
      <c r="I86" s="12">
        <v>2.2400000000000002</v>
      </c>
      <c r="J86" s="17">
        <v>0</v>
      </c>
      <c r="K86" s="17">
        <v>0</v>
      </c>
    </row>
    <row r="87" spans="1:11" x14ac:dyDescent="0.25">
      <c r="A87" s="6">
        <v>38808</v>
      </c>
      <c r="B87" s="8">
        <v>91</v>
      </c>
      <c r="C87" s="8">
        <v>1580.58</v>
      </c>
      <c r="D87" s="8">
        <v>4.96</v>
      </c>
      <c r="E87" s="10">
        <v>4.92</v>
      </c>
      <c r="F87" s="10">
        <v>7.48</v>
      </c>
      <c r="G87" s="8">
        <v>0.47</v>
      </c>
      <c r="H87" s="12">
        <v>3.8</v>
      </c>
      <c r="I87" s="12">
        <v>3.27</v>
      </c>
      <c r="J87" s="17">
        <v>0</v>
      </c>
      <c r="K87" s="17">
        <v>0</v>
      </c>
    </row>
    <row r="88" spans="1:11" x14ac:dyDescent="0.25">
      <c r="A88" s="6">
        <v>38899</v>
      </c>
      <c r="B88" s="8">
        <v>93.7</v>
      </c>
      <c r="C88" s="8">
        <v>1617.8</v>
      </c>
      <c r="D88" s="8">
        <v>5.21</v>
      </c>
      <c r="E88" s="10">
        <v>5.12</v>
      </c>
      <c r="F88" s="10">
        <v>8.0399999999999991</v>
      </c>
      <c r="G88" s="8">
        <v>0.27</v>
      </c>
      <c r="H88" s="12">
        <v>3.47</v>
      </c>
      <c r="I88" s="12">
        <v>3.48</v>
      </c>
      <c r="J88" s="17">
        <v>0</v>
      </c>
      <c r="K88" s="17">
        <v>0</v>
      </c>
    </row>
    <row r="89" spans="1:11" x14ac:dyDescent="0.25">
      <c r="A89" s="6">
        <v>38991</v>
      </c>
      <c r="B89" s="8">
        <v>92.45</v>
      </c>
      <c r="C89" s="8">
        <v>1585.97</v>
      </c>
      <c r="D89" s="8">
        <v>5.25</v>
      </c>
      <c r="E89" s="10">
        <v>5.2</v>
      </c>
      <c r="F89" s="10">
        <v>7.88</v>
      </c>
      <c r="G89" s="8">
        <v>-0.13</v>
      </c>
      <c r="H89" s="12">
        <v>2.27</v>
      </c>
      <c r="I89" s="12">
        <v>3.21</v>
      </c>
      <c r="J89" s="17">
        <v>0</v>
      </c>
      <c r="K89" s="17">
        <v>0</v>
      </c>
    </row>
    <row r="90" spans="1:11" x14ac:dyDescent="0.25">
      <c r="A90" s="6">
        <v>39083</v>
      </c>
      <c r="B90" s="8">
        <v>95</v>
      </c>
      <c r="C90" s="8">
        <v>1621.26</v>
      </c>
      <c r="D90" s="8">
        <v>5.03</v>
      </c>
      <c r="E90" s="10">
        <v>5.04</v>
      </c>
      <c r="F90" s="10">
        <v>7.76</v>
      </c>
      <c r="G90" s="8">
        <v>0.17</v>
      </c>
      <c r="H90" s="12">
        <v>2.7</v>
      </c>
      <c r="I90" s="12">
        <v>2.69</v>
      </c>
      <c r="J90" s="17">
        <v>0</v>
      </c>
      <c r="K90" s="17">
        <v>0</v>
      </c>
    </row>
    <row r="91" spans="1:11" x14ac:dyDescent="0.25">
      <c r="A91" s="6">
        <v>39173</v>
      </c>
      <c r="B91" s="8">
        <v>94.88</v>
      </c>
      <c r="C91" s="8">
        <v>1581.04</v>
      </c>
      <c r="D91" s="8">
        <v>5</v>
      </c>
      <c r="E91" s="10">
        <v>5.16</v>
      </c>
      <c r="F91" s="10">
        <v>7.72</v>
      </c>
      <c r="G91" s="8">
        <v>0.7</v>
      </c>
      <c r="H91" s="12">
        <v>2.87</v>
      </c>
      <c r="I91" s="12">
        <v>3.47</v>
      </c>
      <c r="J91" s="17">
        <v>0</v>
      </c>
      <c r="K91" s="17">
        <v>0</v>
      </c>
    </row>
    <row r="92" spans="1:11" x14ac:dyDescent="0.25">
      <c r="A92" s="6">
        <v>39264</v>
      </c>
      <c r="B92" s="8">
        <v>93.34</v>
      </c>
      <c r="C92" s="8">
        <v>1559.64</v>
      </c>
      <c r="D92" s="8">
        <v>5.39</v>
      </c>
      <c r="E92" s="10">
        <v>5.6</v>
      </c>
      <c r="F92" s="10">
        <v>7.88</v>
      </c>
      <c r="G92" s="8">
        <v>1.1000000000000001</v>
      </c>
      <c r="H92" s="12">
        <v>4.7699999999999996</v>
      </c>
      <c r="I92" s="12">
        <v>3.5</v>
      </c>
      <c r="J92" s="17">
        <v>0</v>
      </c>
      <c r="K92" s="17">
        <v>0</v>
      </c>
    </row>
    <row r="93" spans="1:11" x14ac:dyDescent="0.25">
      <c r="A93" s="6">
        <v>39356</v>
      </c>
      <c r="B93" s="8">
        <v>92.18</v>
      </c>
      <c r="C93" s="8">
        <v>1507.67</v>
      </c>
      <c r="D93" s="8">
        <v>5.79</v>
      </c>
      <c r="E93" s="10">
        <v>6.08</v>
      </c>
      <c r="F93" s="10">
        <v>10</v>
      </c>
      <c r="G93" s="8">
        <v>0.53</v>
      </c>
      <c r="H93" s="12">
        <v>7.23</v>
      </c>
      <c r="I93" s="12">
        <v>3.26</v>
      </c>
      <c r="J93" s="17">
        <v>0</v>
      </c>
      <c r="K93" s="17">
        <v>0</v>
      </c>
    </row>
    <row r="94" spans="1:11" x14ac:dyDescent="0.25">
      <c r="A94" s="6">
        <v>39448</v>
      </c>
      <c r="B94" s="8">
        <v>87.48</v>
      </c>
      <c r="C94" s="8">
        <v>1391.06</v>
      </c>
      <c r="D94" s="8">
        <v>6.22</v>
      </c>
      <c r="E94" s="10">
        <v>6.36</v>
      </c>
      <c r="F94" s="10">
        <v>10.68</v>
      </c>
      <c r="G94" s="8">
        <v>0.4</v>
      </c>
      <c r="H94" s="12">
        <v>8.0299999999999994</v>
      </c>
      <c r="I94" s="12">
        <v>3.54</v>
      </c>
      <c r="J94" s="17">
        <v>0</v>
      </c>
      <c r="K94" s="17">
        <v>0</v>
      </c>
    </row>
    <row r="95" spans="1:11" x14ac:dyDescent="0.25">
      <c r="A95" s="6">
        <v>39539</v>
      </c>
      <c r="B95" s="8">
        <v>91.83</v>
      </c>
      <c r="C95" s="8">
        <v>1410.15</v>
      </c>
      <c r="D95" s="8">
        <v>6.36</v>
      </c>
      <c r="E95" s="10">
        <v>6.6</v>
      </c>
      <c r="F95" s="10">
        <v>11.04</v>
      </c>
      <c r="G95" s="8">
        <v>1.03</v>
      </c>
      <c r="H95" s="12">
        <v>8.9</v>
      </c>
      <c r="I95" s="12">
        <v>3.83</v>
      </c>
      <c r="J95" s="17">
        <v>0</v>
      </c>
      <c r="K95" s="17">
        <v>0</v>
      </c>
    </row>
    <row r="96" spans="1:11" x14ac:dyDescent="0.25">
      <c r="A96" s="6">
        <v>39630</v>
      </c>
      <c r="B96" s="8">
        <v>98.77</v>
      </c>
      <c r="C96" s="8">
        <v>1549.11</v>
      </c>
      <c r="D96" s="8">
        <v>7.56</v>
      </c>
      <c r="E96" s="10">
        <v>7.56</v>
      </c>
      <c r="F96" s="10">
        <v>11.56</v>
      </c>
      <c r="G96" s="8">
        <v>1.03</v>
      </c>
      <c r="H96" s="12">
        <v>9.33</v>
      </c>
      <c r="I96" s="12">
        <v>3.48</v>
      </c>
      <c r="J96" s="17">
        <v>0</v>
      </c>
      <c r="K96" s="17">
        <v>0</v>
      </c>
    </row>
    <row r="97" spans="1:11" x14ac:dyDescent="0.25">
      <c r="A97" s="6">
        <v>39722</v>
      </c>
      <c r="B97" s="8">
        <v>106.83</v>
      </c>
      <c r="C97" s="8">
        <v>1919.22</v>
      </c>
      <c r="D97" s="8">
        <v>8.25</v>
      </c>
      <c r="E97" s="10">
        <v>8.44</v>
      </c>
      <c r="F97" s="10">
        <v>16.68</v>
      </c>
      <c r="G97" s="8">
        <v>-0.13</v>
      </c>
      <c r="H97" s="12">
        <v>8.6300000000000008</v>
      </c>
      <c r="I97" s="12">
        <v>1.77</v>
      </c>
      <c r="J97" s="17">
        <v>0</v>
      </c>
      <c r="K97" s="21">
        <v>1</v>
      </c>
    </row>
    <row r="98" spans="1:11" x14ac:dyDescent="0.25">
      <c r="A98" s="6">
        <v>39814</v>
      </c>
      <c r="B98" s="8">
        <v>98.69</v>
      </c>
      <c r="C98" s="8">
        <v>1821.94</v>
      </c>
      <c r="D98" s="8">
        <v>5.5</v>
      </c>
      <c r="E98" s="10">
        <v>5.04</v>
      </c>
      <c r="F98" s="10">
        <v>12.36</v>
      </c>
      <c r="G98" s="8">
        <v>-0.27</v>
      </c>
      <c r="H98" s="12">
        <v>5.6</v>
      </c>
      <c r="I98" s="12">
        <v>1.56</v>
      </c>
      <c r="J98" s="17">
        <v>0</v>
      </c>
      <c r="K98" s="21">
        <v>1</v>
      </c>
    </row>
    <row r="99" spans="1:11" x14ac:dyDescent="0.25">
      <c r="A99" s="6">
        <v>39904</v>
      </c>
      <c r="B99" s="8">
        <v>95.41</v>
      </c>
      <c r="C99" s="8">
        <v>1701.97</v>
      </c>
      <c r="D99" s="8">
        <v>1.44</v>
      </c>
      <c r="E99" s="10">
        <v>1.72</v>
      </c>
      <c r="F99" s="10">
        <v>7.48</v>
      </c>
      <c r="G99" s="8">
        <v>-7.0000000000000007E-2</v>
      </c>
      <c r="H99" s="12">
        <v>3.13</v>
      </c>
      <c r="I99" s="12">
        <v>2.12</v>
      </c>
      <c r="J99" s="17">
        <v>0</v>
      </c>
      <c r="K99" s="21">
        <v>1</v>
      </c>
    </row>
    <row r="100" spans="1:11" x14ac:dyDescent="0.25">
      <c r="A100" s="6">
        <v>39995</v>
      </c>
      <c r="B100" s="8">
        <v>95.62</v>
      </c>
      <c r="C100" s="8">
        <v>1636.38</v>
      </c>
      <c r="D100" s="8">
        <v>0.53</v>
      </c>
      <c r="E100" s="10">
        <v>0.64</v>
      </c>
      <c r="F100" s="10">
        <v>4.3600000000000003</v>
      </c>
      <c r="G100" s="8">
        <v>7.0000000000000007E-2</v>
      </c>
      <c r="H100" s="12">
        <v>-0.6</v>
      </c>
      <c r="I100" s="12">
        <v>2.66</v>
      </c>
      <c r="J100" s="17">
        <v>0</v>
      </c>
      <c r="K100" s="21">
        <v>1</v>
      </c>
    </row>
    <row r="101" spans="1:11" x14ac:dyDescent="0.25">
      <c r="A101" s="6">
        <v>40087</v>
      </c>
      <c r="B101" s="8">
        <v>93.23</v>
      </c>
      <c r="C101" s="8">
        <v>1555.06</v>
      </c>
      <c r="D101" s="8">
        <v>0.5</v>
      </c>
      <c r="E101" s="10">
        <v>0.64</v>
      </c>
      <c r="F101" s="10">
        <v>3.64</v>
      </c>
      <c r="G101" s="8">
        <v>-0.27</v>
      </c>
      <c r="H101" s="12">
        <v>-1.87</v>
      </c>
      <c r="I101" s="12">
        <v>3.02</v>
      </c>
      <c r="J101" s="17">
        <v>0</v>
      </c>
      <c r="K101" s="21">
        <v>1</v>
      </c>
    </row>
    <row r="102" spans="1:11" x14ac:dyDescent="0.25">
      <c r="A102" s="6">
        <v>40179</v>
      </c>
      <c r="B102" s="8">
        <v>92.44</v>
      </c>
      <c r="C102" s="8">
        <v>1556.38</v>
      </c>
      <c r="D102" s="8">
        <v>0.5</v>
      </c>
      <c r="E102" s="10">
        <v>0.6</v>
      </c>
      <c r="F102" s="10">
        <v>4</v>
      </c>
      <c r="G102" s="8">
        <v>0.3</v>
      </c>
      <c r="H102" s="12">
        <v>-0.23</v>
      </c>
      <c r="I102" s="12">
        <v>3.28</v>
      </c>
      <c r="J102" s="17">
        <v>0</v>
      </c>
      <c r="K102" s="17">
        <v>0</v>
      </c>
    </row>
    <row r="103" spans="1:11" x14ac:dyDescent="0.25">
      <c r="A103" s="6">
        <v>40269</v>
      </c>
      <c r="B103" s="8">
        <v>93.4</v>
      </c>
      <c r="C103" s="8">
        <v>1590.5</v>
      </c>
      <c r="D103" s="8">
        <v>0.57999999999999996</v>
      </c>
      <c r="E103" s="10">
        <v>0.76</v>
      </c>
      <c r="F103" s="10">
        <v>3.72</v>
      </c>
      <c r="G103" s="8">
        <v>0.3</v>
      </c>
      <c r="H103" s="12">
        <v>1.2</v>
      </c>
      <c r="I103" s="12">
        <v>3.19</v>
      </c>
      <c r="J103" s="17">
        <v>1</v>
      </c>
      <c r="K103" s="17">
        <v>0</v>
      </c>
    </row>
    <row r="104" spans="1:11" x14ac:dyDescent="0.25">
      <c r="A104" s="6">
        <v>40360</v>
      </c>
      <c r="B104" s="8">
        <v>91.12</v>
      </c>
      <c r="C104" s="8">
        <v>1534.98</v>
      </c>
      <c r="D104" s="8">
        <v>1.74</v>
      </c>
      <c r="E104" s="10">
        <v>2.44</v>
      </c>
      <c r="F104" s="10">
        <v>4.92</v>
      </c>
      <c r="G104" s="8">
        <v>0.3</v>
      </c>
      <c r="H104" s="12">
        <v>2.27</v>
      </c>
      <c r="I104" s="12">
        <v>3.29</v>
      </c>
      <c r="J104" s="17">
        <v>1</v>
      </c>
      <c r="K104" s="17">
        <v>0</v>
      </c>
    </row>
    <row r="105" spans="1:11" x14ac:dyDescent="0.25">
      <c r="A105" s="6">
        <v>40452</v>
      </c>
      <c r="B105" s="8">
        <v>88.46</v>
      </c>
      <c r="C105" s="8">
        <v>1441.14</v>
      </c>
      <c r="D105" s="8">
        <v>2.88</v>
      </c>
      <c r="E105" s="10">
        <v>3.44</v>
      </c>
      <c r="F105" s="10">
        <v>5.96</v>
      </c>
      <c r="G105" s="8">
        <v>0.1</v>
      </c>
      <c r="H105" s="12">
        <v>2.5</v>
      </c>
      <c r="I105" s="12">
        <v>3.92</v>
      </c>
      <c r="J105" s="17">
        <v>1</v>
      </c>
      <c r="K105" s="17">
        <v>0</v>
      </c>
    </row>
    <row r="106" spans="1:11" x14ac:dyDescent="0.25">
      <c r="A106" s="6">
        <v>40544</v>
      </c>
      <c r="B106" s="8">
        <v>90.94</v>
      </c>
      <c r="C106" s="8">
        <v>1444.78</v>
      </c>
      <c r="D106" s="8">
        <v>3.45</v>
      </c>
      <c r="E106" s="10">
        <v>3.92</v>
      </c>
      <c r="F106" s="10">
        <v>7.12</v>
      </c>
      <c r="G106" s="8">
        <v>0.43</v>
      </c>
      <c r="H106" s="12">
        <v>2.93</v>
      </c>
      <c r="I106" s="12">
        <v>4.38</v>
      </c>
      <c r="J106" s="17">
        <v>1</v>
      </c>
      <c r="K106" s="17">
        <v>0</v>
      </c>
    </row>
    <row r="107" spans="1:11" x14ac:dyDescent="0.25">
      <c r="A107" s="6">
        <v>40634</v>
      </c>
      <c r="B107" s="8">
        <v>90.94</v>
      </c>
      <c r="C107" s="8">
        <v>1408.46</v>
      </c>
      <c r="D107" s="8">
        <v>4.75</v>
      </c>
      <c r="E107" s="10">
        <v>5.24</v>
      </c>
      <c r="F107" s="10">
        <v>8.08</v>
      </c>
      <c r="G107" s="8">
        <v>0.3</v>
      </c>
      <c r="H107" s="12">
        <v>3.3</v>
      </c>
      <c r="I107" s="12">
        <v>4.1500000000000004</v>
      </c>
      <c r="J107" s="17">
        <v>1</v>
      </c>
      <c r="K107" s="17">
        <v>0</v>
      </c>
    </row>
    <row r="108" spans="1:11" x14ac:dyDescent="0.25">
      <c r="A108" s="6">
        <v>40725</v>
      </c>
      <c r="B108" s="8">
        <v>91.14</v>
      </c>
      <c r="C108" s="8">
        <v>1413.42</v>
      </c>
      <c r="D108" s="8">
        <v>5.25</v>
      </c>
      <c r="E108" s="10">
        <v>5.64</v>
      </c>
      <c r="F108" s="10">
        <v>9.52</v>
      </c>
      <c r="G108" s="8">
        <v>0.27</v>
      </c>
      <c r="H108" s="12">
        <v>3.13</v>
      </c>
      <c r="I108" s="12">
        <v>4.08</v>
      </c>
      <c r="J108" s="17">
        <v>1</v>
      </c>
      <c r="K108" s="17">
        <v>0</v>
      </c>
    </row>
    <row r="109" spans="1:11" x14ac:dyDescent="0.25">
      <c r="A109" s="6">
        <v>40817</v>
      </c>
      <c r="B109" s="8">
        <v>95.32</v>
      </c>
      <c r="C109" s="8">
        <v>1537.35</v>
      </c>
      <c r="D109" s="8">
        <v>5.25</v>
      </c>
      <c r="E109" s="10">
        <v>5.84</v>
      </c>
      <c r="F109" s="10">
        <v>9.9600000000000009</v>
      </c>
      <c r="G109" s="8">
        <v>0.47</v>
      </c>
      <c r="H109" s="12">
        <v>4</v>
      </c>
      <c r="I109" s="12">
        <v>3.4</v>
      </c>
      <c r="J109" s="17">
        <v>1</v>
      </c>
      <c r="K109" s="17">
        <v>0</v>
      </c>
    </row>
    <row r="110" spans="1:11" x14ac:dyDescent="0.25">
      <c r="A110" s="6">
        <v>40909</v>
      </c>
      <c r="B110" s="8">
        <v>91.24</v>
      </c>
      <c r="C110" s="8">
        <v>1468.22</v>
      </c>
      <c r="D110" s="8">
        <v>5.03</v>
      </c>
      <c r="E110" s="10">
        <v>5.48</v>
      </c>
      <c r="F110" s="10">
        <v>9.68</v>
      </c>
      <c r="G110" s="8">
        <v>0.23</v>
      </c>
      <c r="H110" s="12">
        <v>4.13</v>
      </c>
      <c r="I110" s="12">
        <v>3.77</v>
      </c>
      <c r="J110" s="17">
        <v>1</v>
      </c>
      <c r="K110" s="17">
        <v>0</v>
      </c>
    </row>
    <row r="111" spans="1:11" x14ac:dyDescent="0.25">
      <c r="A111" s="6">
        <v>41000</v>
      </c>
      <c r="B111" s="8">
        <v>91.24</v>
      </c>
      <c r="C111" s="8">
        <v>1488.72</v>
      </c>
      <c r="D111" s="8">
        <v>5</v>
      </c>
      <c r="E111" s="10">
        <v>5.76</v>
      </c>
      <c r="F111" s="10">
        <v>10.4</v>
      </c>
      <c r="G111" s="8">
        <v>-7.0000000000000007E-2</v>
      </c>
      <c r="H111" s="12">
        <v>3.1</v>
      </c>
      <c r="I111" s="12">
        <v>3.57</v>
      </c>
      <c r="J111" s="17">
        <v>1</v>
      </c>
      <c r="K111" s="17">
        <v>0</v>
      </c>
    </row>
    <row r="112" spans="1:11" x14ac:dyDescent="0.25">
      <c r="A112" s="6">
        <v>41091</v>
      </c>
      <c r="B112" s="8">
        <v>88.64</v>
      </c>
      <c r="C112" s="8">
        <v>1447.9</v>
      </c>
      <c r="D112" s="8">
        <v>5</v>
      </c>
      <c r="E112" s="10">
        <v>5.56</v>
      </c>
      <c r="F112" s="10">
        <v>9.24</v>
      </c>
      <c r="G112" s="8">
        <v>0.33</v>
      </c>
      <c r="H112" s="12">
        <v>2.63</v>
      </c>
      <c r="I112" s="12">
        <v>3.5</v>
      </c>
      <c r="J112" s="17">
        <v>1</v>
      </c>
      <c r="K112" s="17">
        <v>0</v>
      </c>
    </row>
    <row r="113" spans="1:11" x14ac:dyDescent="0.25">
      <c r="A113" s="6">
        <v>41183</v>
      </c>
      <c r="B113" s="8">
        <v>87.99</v>
      </c>
      <c r="C113" s="8">
        <v>1433.06</v>
      </c>
      <c r="D113" s="8">
        <v>5</v>
      </c>
      <c r="E113" s="10">
        <v>5.76</v>
      </c>
      <c r="F113" s="10">
        <v>9.16</v>
      </c>
      <c r="G113" s="8">
        <v>0.03</v>
      </c>
      <c r="H113" s="12">
        <v>2.17</v>
      </c>
      <c r="I113" s="12">
        <v>3.59</v>
      </c>
      <c r="J113" s="17">
        <v>1</v>
      </c>
      <c r="K113" s="17">
        <v>0</v>
      </c>
    </row>
    <row r="114" spans="1:11" x14ac:dyDescent="0.25">
      <c r="A114" s="6">
        <v>41275</v>
      </c>
      <c r="B114" s="8">
        <v>87.29</v>
      </c>
      <c r="C114" s="8">
        <v>1417.5</v>
      </c>
      <c r="D114" s="8">
        <v>5</v>
      </c>
      <c r="E114" s="10">
        <v>5.36</v>
      </c>
      <c r="F114" s="10">
        <v>9.1199999999999992</v>
      </c>
      <c r="G114" s="8">
        <v>0.23</v>
      </c>
      <c r="H114" s="12">
        <v>1.47</v>
      </c>
      <c r="I114" s="12">
        <v>3.6</v>
      </c>
      <c r="J114" s="17">
        <v>1</v>
      </c>
      <c r="K114" s="17">
        <v>0</v>
      </c>
    </row>
    <row r="115" spans="1:11" x14ac:dyDescent="0.25">
      <c r="A115" s="6">
        <v>41365</v>
      </c>
      <c r="B115" s="8">
        <v>88.63</v>
      </c>
      <c r="C115" s="8">
        <v>1454.61</v>
      </c>
      <c r="D115" s="8">
        <v>5</v>
      </c>
      <c r="E115" s="10">
        <v>4.92</v>
      </c>
      <c r="F115" s="10">
        <v>9.1199999999999992</v>
      </c>
      <c r="G115" s="8">
        <v>0.03</v>
      </c>
      <c r="H115" s="12">
        <v>1.27</v>
      </c>
      <c r="I115" s="12">
        <v>3.24</v>
      </c>
      <c r="J115" s="17">
        <v>1</v>
      </c>
      <c r="K115" s="17">
        <v>0</v>
      </c>
    </row>
    <row r="116" spans="1:11" x14ac:dyDescent="0.25">
      <c r="A116" s="6">
        <v>41456</v>
      </c>
      <c r="B116" s="8">
        <v>91.43</v>
      </c>
      <c r="C116" s="8">
        <v>1522.12</v>
      </c>
      <c r="D116" s="8">
        <v>5</v>
      </c>
      <c r="E116" s="10">
        <v>5.16</v>
      </c>
      <c r="F116" s="10">
        <v>8.84</v>
      </c>
      <c r="G116" s="8">
        <v>0.33</v>
      </c>
      <c r="H116" s="12">
        <v>2.13</v>
      </c>
      <c r="I116" s="12">
        <v>3.21</v>
      </c>
      <c r="J116" s="17">
        <v>1</v>
      </c>
      <c r="K116" s="17">
        <v>0</v>
      </c>
    </row>
    <row r="117" spans="1:11" x14ac:dyDescent="0.25">
      <c r="A117" s="6">
        <v>41548</v>
      </c>
      <c r="B117" s="8">
        <v>92.72</v>
      </c>
      <c r="C117" s="8">
        <v>1549.51</v>
      </c>
      <c r="D117" s="8">
        <v>4.6900000000000004</v>
      </c>
      <c r="E117" s="10">
        <v>4.76</v>
      </c>
      <c r="F117" s="10">
        <v>8.48</v>
      </c>
      <c r="G117" s="8">
        <v>0.37</v>
      </c>
      <c r="H117" s="12">
        <v>2.2999999999999998</v>
      </c>
      <c r="I117" s="12">
        <v>3.24</v>
      </c>
      <c r="J117" s="17">
        <v>1</v>
      </c>
      <c r="K117" s="17">
        <v>0</v>
      </c>
    </row>
    <row r="118" spans="1:11" x14ac:dyDescent="0.25">
      <c r="A118" s="6">
        <v>41640</v>
      </c>
      <c r="B118" s="8">
        <v>97.56</v>
      </c>
      <c r="C118" s="8">
        <v>1655.28</v>
      </c>
      <c r="D118" s="8">
        <v>4.34</v>
      </c>
      <c r="E118" s="10">
        <v>4.24</v>
      </c>
      <c r="F118" s="10">
        <v>8.36</v>
      </c>
      <c r="G118" s="8">
        <v>0.5</v>
      </c>
      <c r="H118" s="12">
        <v>3.17</v>
      </c>
      <c r="I118" s="12">
        <v>3.19</v>
      </c>
      <c r="J118" s="17">
        <v>1</v>
      </c>
      <c r="K118" s="17">
        <v>0</v>
      </c>
    </row>
    <row r="119" spans="1:11" x14ac:dyDescent="0.25">
      <c r="A119" s="6">
        <v>41730</v>
      </c>
      <c r="B119" s="8">
        <v>97.4</v>
      </c>
      <c r="C119" s="8">
        <v>1663.11</v>
      </c>
      <c r="D119" s="8">
        <v>4</v>
      </c>
      <c r="E119" s="10">
        <v>3.96</v>
      </c>
      <c r="F119" s="10">
        <v>8.16</v>
      </c>
      <c r="G119" s="8">
        <v>0.33</v>
      </c>
      <c r="H119" s="12">
        <v>4.43</v>
      </c>
      <c r="I119" s="12">
        <v>3.08</v>
      </c>
      <c r="J119" s="17">
        <v>0</v>
      </c>
      <c r="K119" s="17">
        <v>0</v>
      </c>
    </row>
    <row r="120" spans="1:11" x14ac:dyDescent="0.25">
      <c r="A120" s="6">
        <v>41821</v>
      </c>
      <c r="B120" s="8">
        <v>99.81</v>
      </c>
      <c r="C120" s="8">
        <v>1730.73</v>
      </c>
      <c r="D120" s="8">
        <v>3.63</v>
      </c>
      <c r="E120" s="10">
        <v>3.68</v>
      </c>
      <c r="F120" s="10">
        <v>7.8</v>
      </c>
      <c r="G120" s="8">
        <v>0.43</v>
      </c>
      <c r="H120" s="12">
        <v>4.63</v>
      </c>
      <c r="I120" s="12">
        <v>3.17</v>
      </c>
      <c r="J120" s="17">
        <v>0</v>
      </c>
      <c r="K120" s="17">
        <v>0</v>
      </c>
    </row>
    <row r="121" spans="1:11" x14ac:dyDescent="0.25">
      <c r="A121" s="6">
        <v>41913</v>
      </c>
      <c r="B121" s="8">
        <v>97.76</v>
      </c>
      <c r="C121" s="8">
        <v>1795.36</v>
      </c>
      <c r="D121" s="8">
        <v>3.05</v>
      </c>
      <c r="E121" s="10">
        <v>3.52</v>
      </c>
      <c r="F121" s="10">
        <v>7.12</v>
      </c>
      <c r="G121" s="8">
        <v>0.2</v>
      </c>
      <c r="H121" s="12">
        <v>5.27</v>
      </c>
      <c r="I121" s="12">
        <v>3</v>
      </c>
      <c r="J121" s="17">
        <v>0</v>
      </c>
      <c r="K121" s="17">
        <v>0</v>
      </c>
    </row>
    <row r="122" spans="1:11" x14ac:dyDescent="0.25">
      <c r="A122" s="6">
        <v>42005</v>
      </c>
      <c r="B122" s="8">
        <v>96.93</v>
      </c>
      <c r="C122" s="8">
        <v>1873.03</v>
      </c>
      <c r="D122" s="8">
        <v>3</v>
      </c>
      <c r="E122" s="10">
        <v>3.32</v>
      </c>
      <c r="F122" s="10">
        <v>5.56</v>
      </c>
      <c r="G122" s="8">
        <v>0.37</v>
      </c>
      <c r="H122" s="12">
        <v>4.37</v>
      </c>
      <c r="I122" s="12">
        <v>2.64</v>
      </c>
      <c r="J122" s="17">
        <v>0</v>
      </c>
      <c r="K122" s="17">
        <v>0</v>
      </c>
    </row>
    <row r="123" spans="1:11" x14ac:dyDescent="0.25">
      <c r="A123" s="6">
        <v>42095</v>
      </c>
      <c r="B123" s="8">
        <v>94.02</v>
      </c>
      <c r="C123" s="8">
        <v>1852.32</v>
      </c>
      <c r="D123" s="8">
        <v>3</v>
      </c>
      <c r="E123" s="10">
        <v>3.44</v>
      </c>
      <c r="F123" s="10">
        <v>5.28</v>
      </c>
      <c r="G123" s="8">
        <v>0.43</v>
      </c>
      <c r="H123" s="12">
        <v>4.17</v>
      </c>
      <c r="I123" s="12">
        <v>2.75</v>
      </c>
      <c r="J123" s="17">
        <v>0</v>
      </c>
      <c r="K123" s="17">
        <v>0</v>
      </c>
    </row>
    <row r="124" spans="1:11" x14ac:dyDescent="0.25">
      <c r="A124" s="6">
        <v>42186</v>
      </c>
      <c r="B124" s="8">
        <v>98.99</v>
      </c>
      <c r="C124" s="8">
        <v>2029.99</v>
      </c>
      <c r="D124" s="8">
        <v>3</v>
      </c>
      <c r="E124" s="10">
        <v>3.6</v>
      </c>
      <c r="F124" s="10">
        <v>5.36</v>
      </c>
      <c r="G124" s="8">
        <v>0.53</v>
      </c>
      <c r="H124" s="12">
        <v>4.7300000000000004</v>
      </c>
      <c r="I124" s="12">
        <v>2.38</v>
      </c>
      <c r="J124" s="17">
        <v>0</v>
      </c>
      <c r="K124" s="17">
        <v>0</v>
      </c>
    </row>
    <row r="125" spans="1:11" x14ac:dyDescent="0.25">
      <c r="A125" s="6">
        <v>42278</v>
      </c>
      <c r="B125" s="8">
        <v>98.87</v>
      </c>
      <c r="C125" s="8">
        <v>2093.5500000000002</v>
      </c>
      <c r="D125" s="8">
        <v>3.24</v>
      </c>
      <c r="E125" s="10">
        <v>3.84</v>
      </c>
      <c r="F125" s="10">
        <v>5.72</v>
      </c>
      <c r="G125" s="8">
        <v>0.13</v>
      </c>
      <c r="H125" s="12">
        <v>4.0999999999999996</v>
      </c>
      <c r="I125" s="12">
        <v>2.2200000000000002</v>
      </c>
      <c r="J125" s="17">
        <v>0</v>
      </c>
      <c r="K125" s="17">
        <v>0</v>
      </c>
    </row>
    <row r="126" spans="1:11" x14ac:dyDescent="0.25">
      <c r="A126" s="6">
        <v>42370</v>
      </c>
      <c r="B126" s="8">
        <v>96.54</v>
      </c>
      <c r="C126" s="8">
        <v>2108.1</v>
      </c>
      <c r="D126" s="8">
        <v>3.5</v>
      </c>
      <c r="E126" s="10">
        <v>3.88</v>
      </c>
      <c r="F126" s="10">
        <v>5.64</v>
      </c>
      <c r="G126" s="8">
        <v>0.4</v>
      </c>
      <c r="H126" s="12">
        <v>4.67</v>
      </c>
      <c r="I126" s="12">
        <v>2.12</v>
      </c>
      <c r="J126" s="17">
        <v>0</v>
      </c>
      <c r="K126" s="17">
        <v>0</v>
      </c>
    </row>
    <row r="127" spans="1:11" x14ac:dyDescent="0.25">
      <c r="A127" s="6">
        <v>42461</v>
      </c>
      <c r="B127" s="8">
        <v>95.58</v>
      </c>
      <c r="C127" s="8">
        <v>2032.87</v>
      </c>
      <c r="D127" s="8">
        <v>3.5</v>
      </c>
      <c r="E127" s="10">
        <v>3.72</v>
      </c>
      <c r="F127" s="10">
        <v>5.4</v>
      </c>
      <c r="G127" s="8">
        <v>0.3</v>
      </c>
      <c r="H127" s="12">
        <v>4.2</v>
      </c>
      <c r="I127" s="12">
        <v>2.15</v>
      </c>
      <c r="J127" s="17">
        <v>0</v>
      </c>
      <c r="K127" s="17">
        <v>0</v>
      </c>
    </row>
    <row r="128" spans="1:11" x14ac:dyDescent="0.25">
      <c r="A128" s="6">
        <v>42552</v>
      </c>
      <c r="B128" s="8">
        <v>93.3</v>
      </c>
      <c r="C128" s="8">
        <v>1985.09</v>
      </c>
      <c r="D128" s="8">
        <v>3.5</v>
      </c>
      <c r="E128" s="10">
        <v>3.72</v>
      </c>
      <c r="F128" s="10">
        <v>5.52</v>
      </c>
      <c r="G128" s="8">
        <v>0.13</v>
      </c>
      <c r="H128" s="12">
        <v>3.5</v>
      </c>
      <c r="I128" s="12">
        <v>2.17</v>
      </c>
      <c r="J128" s="17">
        <v>0</v>
      </c>
      <c r="K128" s="17">
        <v>0</v>
      </c>
    </row>
    <row r="129" spans="1:11" x14ac:dyDescent="0.25">
      <c r="A129" s="6">
        <v>42644</v>
      </c>
      <c r="B129" s="8">
        <v>92.06</v>
      </c>
      <c r="C129" s="8">
        <v>1997.21</v>
      </c>
      <c r="D129" s="8">
        <v>3.5</v>
      </c>
      <c r="E129" s="10">
        <v>3.68</v>
      </c>
      <c r="F129" s="10">
        <v>5.24</v>
      </c>
      <c r="G129" s="8">
        <v>0.03</v>
      </c>
      <c r="H129" s="12">
        <v>2.8</v>
      </c>
      <c r="I129" s="12">
        <v>2.4</v>
      </c>
      <c r="J129" s="17">
        <v>0</v>
      </c>
      <c r="K129" s="17">
        <v>0</v>
      </c>
    </row>
    <row r="130" spans="1:11" x14ac:dyDescent="0.25">
      <c r="A130" s="6">
        <v>42736</v>
      </c>
      <c r="B130" s="8">
        <v>91.39</v>
      </c>
      <c r="C130" s="8">
        <v>1965.6</v>
      </c>
      <c r="D130" s="8">
        <v>3.26</v>
      </c>
      <c r="E130" s="10">
        <v>3.36</v>
      </c>
      <c r="F130" s="10">
        <v>4.88</v>
      </c>
      <c r="G130" s="8">
        <v>0.37</v>
      </c>
      <c r="H130" s="12">
        <v>2.73</v>
      </c>
      <c r="I130" s="12">
        <v>2.65</v>
      </c>
      <c r="J130" s="17">
        <v>0</v>
      </c>
      <c r="K130" s="17">
        <v>0</v>
      </c>
    </row>
    <row r="131" spans="1:11" x14ac:dyDescent="0.25">
      <c r="A131" s="6">
        <v>42826</v>
      </c>
      <c r="B131" s="8">
        <v>93.33</v>
      </c>
      <c r="C131" s="8">
        <v>1992.43</v>
      </c>
      <c r="D131" s="8">
        <v>2.66</v>
      </c>
      <c r="E131" s="10">
        <v>2.88</v>
      </c>
      <c r="F131" s="10">
        <v>4.4000000000000004</v>
      </c>
      <c r="G131" s="8">
        <v>-0.03</v>
      </c>
      <c r="H131" s="12">
        <v>2.33</v>
      </c>
      <c r="I131" s="12">
        <v>2.57</v>
      </c>
      <c r="J131" s="17">
        <v>0</v>
      </c>
      <c r="K131" s="17">
        <v>0</v>
      </c>
    </row>
    <row r="132" spans="1:11" x14ac:dyDescent="0.25">
      <c r="A132" s="6">
        <v>42917</v>
      </c>
      <c r="B132" s="8">
        <v>92.07</v>
      </c>
      <c r="C132" s="8">
        <v>1927.95</v>
      </c>
      <c r="D132" s="8">
        <v>2.5</v>
      </c>
      <c r="E132" s="10">
        <v>2.68</v>
      </c>
      <c r="F132" s="10">
        <v>4.28</v>
      </c>
      <c r="G132" s="8">
        <v>7.0000000000000007E-2</v>
      </c>
      <c r="H132" s="12">
        <v>1.7</v>
      </c>
      <c r="I132" s="12">
        <v>2.88</v>
      </c>
      <c r="J132" s="17">
        <v>0</v>
      </c>
      <c r="K132" s="17">
        <v>0</v>
      </c>
    </row>
    <row r="133" spans="1:11" x14ac:dyDescent="0.25">
      <c r="A133" s="6">
        <v>43009</v>
      </c>
      <c r="B133" s="8">
        <v>90.94</v>
      </c>
      <c r="C133" s="8">
        <v>1900.24</v>
      </c>
      <c r="D133" s="8">
        <v>2.5</v>
      </c>
      <c r="E133" s="10">
        <v>2.68</v>
      </c>
      <c r="F133" s="10">
        <v>4.12</v>
      </c>
      <c r="G133" s="8">
        <v>0.27</v>
      </c>
      <c r="H133" s="12">
        <v>2.0299999999999998</v>
      </c>
      <c r="I133" s="12">
        <v>3.09</v>
      </c>
      <c r="J133" s="17">
        <v>0</v>
      </c>
      <c r="K133" s="17">
        <v>0</v>
      </c>
    </row>
    <row r="134" spans="1:11" x14ac:dyDescent="0.25">
      <c r="A134" s="6">
        <v>43101</v>
      </c>
      <c r="B134" s="8">
        <v>88.53</v>
      </c>
      <c r="C134" s="8">
        <v>1805.82</v>
      </c>
      <c r="D134" s="8">
        <v>2.5</v>
      </c>
      <c r="E134" s="10">
        <v>2.68</v>
      </c>
      <c r="F134" s="10">
        <v>4.16</v>
      </c>
      <c r="G134" s="8">
        <v>0.23</v>
      </c>
      <c r="H134" s="12">
        <v>2</v>
      </c>
      <c r="I134" s="12">
        <v>3.16</v>
      </c>
      <c r="J134" s="17">
        <v>0</v>
      </c>
      <c r="K134" s="17">
        <v>0</v>
      </c>
    </row>
    <row r="135" spans="1:11" x14ac:dyDescent="0.25">
      <c r="A135" s="6">
        <v>43191</v>
      </c>
      <c r="B135" s="8">
        <v>89.71</v>
      </c>
      <c r="C135" s="8">
        <v>1862.82</v>
      </c>
      <c r="D135" s="8">
        <v>2.5</v>
      </c>
      <c r="E135" s="10">
        <v>2.56</v>
      </c>
      <c r="F135" s="10">
        <v>4</v>
      </c>
      <c r="G135" s="8">
        <v>0.23</v>
      </c>
      <c r="H135" s="12">
        <v>2.13</v>
      </c>
      <c r="I135" s="12">
        <v>3.12</v>
      </c>
      <c r="J135" s="17">
        <v>1</v>
      </c>
      <c r="K135" s="17">
        <v>0</v>
      </c>
    </row>
    <row r="136" spans="1:11" x14ac:dyDescent="0.25">
      <c r="A136" s="6">
        <v>43282</v>
      </c>
      <c r="B136" s="8">
        <v>92.02</v>
      </c>
      <c r="C136" s="8">
        <v>1989.57</v>
      </c>
      <c r="D136" s="8">
        <v>2.5</v>
      </c>
      <c r="E136" s="10">
        <v>2.64</v>
      </c>
      <c r="F136" s="10">
        <v>3.96</v>
      </c>
      <c r="G136" s="8">
        <v>0.3</v>
      </c>
      <c r="H136" s="12">
        <v>2.8</v>
      </c>
      <c r="I136" s="12">
        <v>2.77</v>
      </c>
      <c r="J136" s="17">
        <v>1</v>
      </c>
      <c r="K136" s="17">
        <v>0</v>
      </c>
    </row>
    <row r="137" spans="1:11" x14ac:dyDescent="0.25">
      <c r="A137" s="6">
        <v>43374</v>
      </c>
      <c r="B137" s="8">
        <v>92.74</v>
      </c>
      <c r="C137" s="8">
        <v>2036.44</v>
      </c>
      <c r="D137" s="8">
        <v>2.7</v>
      </c>
      <c r="E137" s="10">
        <v>2.8</v>
      </c>
      <c r="F137" s="10">
        <v>4.28</v>
      </c>
      <c r="G137" s="8">
        <v>0.1</v>
      </c>
      <c r="H137" s="12">
        <v>2.77</v>
      </c>
      <c r="I137" s="12">
        <v>2.8</v>
      </c>
      <c r="J137" s="17">
        <v>1</v>
      </c>
      <c r="K137" s="17">
        <v>0</v>
      </c>
    </row>
    <row r="138" spans="1:11" x14ac:dyDescent="0.25">
      <c r="A138" s="6">
        <v>43466</v>
      </c>
      <c r="B138" s="8">
        <v>92.06</v>
      </c>
      <c r="C138" s="8">
        <v>2001.04</v>
      </c>
      <c r="D138" s="8">
        <v>2.92</v>
      </c>
      <c r="E138" s="10">
        <v>2.84</v>
      </c>
      <c r="F138" s="10">
        <v>4.4800000000000004</v>
      </c>
      <c r="G138" s="8">
        <v>0.2</v>
      </c>
      <c r="H138" s="12">
        <v>1.83</v>
      </c>
      <c r="I138" s="12">
        <v>2.82</v>
      </c>
      <c r="J138" s="17">
        <v>1</v>
      </c>
      <c r="K138" s="17">
        <v>0</v>
      </c>
    </row>
    <row r="139" spans="1:11" x14ac:dyDescent="0.25">
      <c r="A139" s="6">
        <v>43556</v>
      </c>
      <c r="B139" s="8">
        <v>93.18</v>
      </c>
      <c r="C139" s="8">
        <v>2051.81</v>
      </c>
      <c r="D139" s="8">
        <v>2.88</v>
      </c>
      <c r="E139" s="10">
        <v>2.84</v>
      </c>
      <c r="F139" s="10">
        <v>4.28</v>
      </c>
      <c r="G139" s="8">
        <v>0.3</v>
      </c>
      <c r="H139" s="12">
        <v>2.2000000000000002</v>
      </c>
      <c r="I139" s="12">
        <v>2.77</v>
      </c>
      <c r="J139" s="17">
        <v>1</v>
      </c>
      <c r="K139" s="17">
        <v>0</v>
      </c>
    </row>
    <row r="140" spans="1:11" x14ac:dyDescent="0.25">
      <c r="A140" s="6">
        <v>43647</v>
      </c>
      <c r="B140" s="8">
        <v>94.56</v>
      </c>
      <c r="C140" s="8">
        <v>2118.1999999999998</v>
      </c>
      <c r="D140" s="8">
        <v>2.37</v>
      </c>
      <c r="E140" s="10">
        <v>2.3199999999999998</v>
      </c>
      <c r="F140" s="10">
        <v>3.77</v>
      </c>
      <c r="G140" s="8">
        <v>0.13</v>
      </c>
      <c r="H140" s="12">
        <v>2.2000000000000002</v>
      </c>
      <c r="I140" s="12">
        <v>2.63</v>
      </c>
      <c r="J140" s="17">
        <v>1</v>
      </c>
      <c r="K140" s="17">
        <v>0</v>
      </c>
    </row>
    <row r="141" spans="1:11" x14ac:dyDescent="0.25">
      <c r="A141" s="6">
        <v>43739</v>
      </c>
      <c r="B141" s="8">
        <v>100.35</v>
      </c>
      <c r="C141" s="8">
        <v>2267.9499999999998</v>
      </c>
      <c r="D141" s="8">
        <v>1.82</v>
      </c>
      <c r="E141" s="10">
        <v>2.02</v>
      </c>
      <c r="F141" s="10">
        <v>3.8</v>
      </c>
      <c r="G141" s="8">
        <v>0.33</v>
      </c>
      <c r="H141" s="12">
        <v>2.73</v>
      </c>
      <c r="I141" s="12">
        <v>2.67</v>
      </c>
      <c r="J141" s="17">
        <v>1</v>
      </c>
      <c r="K141" s="21">
        <v>1</v>
      </c>
    </row>
    <row r="142" spans="1:11" x14ac:dyDescent="0.25">
      <c r="A142" s="6">
        <v>43831</v>
      </c>
      <c r="B142" s="8">
        <v>105.23</v>
      </c>
      <c r="C142" s="8">
        <v>2408.4</v>
      </c>
      <c r="D142" s="8">
        <v>1.62</v>
      </c>
      <c r="E142" s="10">
        <v>1.83</v>
      </c>
      <c r="F142" s="10">
        <v>3.22</v>
      </c>
      <c r="G142" s="8">
        <v>0.43</v>
      </c>
      <c r="H142" s="12">
        <v>3.7</v>
      </c>
      <c r="I142" s="12">
        <v>2.56</v>
      </c>
      <c r="J142" s="17">
        <v>1</v>
      </c>
      <c r="K142" s="21">
        <v>1</v>
      </c>
    </row>
    <row r="143" spans="1:11" x14ac:dyDescent="0.25">
      <c r="A143" s="6">
        <v>43922</v>
      </c>
      <c r="B143" s="8">
        <v>102.78</v>
      </c>
      <c r="C143" s="8">
        <v>2468.9</v>
      </c>
      <c r="D143" s="8">
        <v>0.5</v>
      </c>
      <c r="E143" s="10">
        <v>0.65</v>
      </c>
      <c r="F143" s="10">
        <v>3.32</v>
      </c>
      <c r="G143" s="8">
        <v>-7.0000000000000007E-2</v>
      </c>
      <c r="H143" s="12">
        <v>2.93</v>
      </c>
      <c r="I143" s="12">
        <v>2.42</v>
      </c>
      <c r="J143" s="17">
        <v>1</v>
      </c>
      <c r="K143" s="21">
        <v>1</v>
      </c>
    </row>
    <row r="144" spans="1:11" x14ac:dyDescent="0.25">
      <c r="A144" s="6">
        <v>44013</v>
      </c>
      <c r="B144" s="8">
        <v>100.85</v>
      </c>
      <c r="C144" s="8">
        <v>2342.79</v>
      </c>
      <c r="D144" s="8">
        <v>0.5</v>
      </c>
      <c r="E144" s="10">
        <v>0.49</v>
      </c>
      <c r="F144" s="10">
        <v>3.1</v>
      </c>
      <c r="G144" s="8">
        <v>0.27</v>
      </c>
      <c r="H144" s="12">
        <v>2.67</v>
      </c>
      <c r="I144" s="12">
        <v>2.96</v>
      </c>
      <c r="J144" s="17">
        <v>1</v>
      </c>
      <c r="K144" s="21">
        <v>1</v>
      </c>
    </row>
    <row r="145" spans="1:11" x14ac:dyDescent="0.25">
      <c r="A145" s="6">
        <v>44105</v>
      </c>
      <c r="B145" s="8">
        <v>100.87</v>
      </c>
      <c r="C145" s="8">
        <v>2285.88</v>
      </c>
      <c r="D145" s="8">
        <v>0.5</v>
      </c>
      <c r="E145" s="10">
        <v>0.45</v>
      </c>
      <c r="F145" s="10">
        <v>2.82</v>
      </c>
      <c r="G145" s="8">
        <v>0.3</v>
      </c>
      <c r="H145" s="12">
        <v>2.9</v>
      </c>
      <c r="I145" s="12">
        <v>3.25</v>
      </c>
      <c r="J145" s="17">
        <v>1</v>
      </c>
      <c r="K145" s="21">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topLeftCell="A99" zoomScale="77" zoomScaleNormal="77" workbookViewId="0">
      <selection activeCell="E105" sqref="E105"/>
    </sheetView>
  </sheetViews>
  <sheetFormatPr baseColWidth="10" defaultRowHeight="15" x14ac:dyDescent="0.25"/>
  <cols>
    <col min="9" max="9" width="15.42578125" customWidth="1"/>
  </cols>
  <sheetData>
    <row r="1" spans="1:10" ht="24" x14ac:dyDescent="0.25">
      <c r="A1" s="3" t="s">
        <v>6</v>
      </c>
      <c r="B1" s="3" t="s">
        <v>7</v>
      </c>
      <c r="C1" s="3" t="s">
        <v>8</v>
      </c>
      <c r="D1" s="3" t="s">
        <v>9</v>
      </c>
      <c r="E1" s="3" t="s">
        <v>10</v>
      </c>
      <c r="F1" s="5" t="s">
        <v>11</v>
      </c>
      <c r="G1" s="3" t="s">
        <v>32</v>
      </c>
      <c r="H1" s="1" t="s">
        <v>12</v>
      </c>
      <c r="I1" s="1" t="s">
        <v>16</v>
      </c>
      <c r="J1" s="1" t="s">
        <v>19</v>
      </c>
    </row>
    <row r="2" spans="1:10" x14ac:dyDescent="0.25">
      <c r="A2" s="7">
        <f>AVERAGE(81.1,80.4,86.2)</f>
        <v>82.566666666666663</v>
      </c>
      <c r="B2" s="8">
        <v>406.51969480000002</v>
      </c>
      <c r="C2" s="16">
        <v>1.3341967319121519</v>
      </c>
      <c r="D2" s="12">
        <v>28.92</v>
      </c>
      <c r="E2" s="12">
        <v>39.64</v>
      </c>
      <c r="F2" s="11">
        <v>2.6333333333333302</v>
      </c>
      <c r="G2" s="12">
        <v>28.77</v>
      </c>
      <c r="H2" s="12">
        <v>0.625</v>
      </c>
      <c r="I2" s="17">
        <v>1</v>
      </c>
      <c r="J2" s="21">
        <v>1</v>
      </c>
    </row>
    <row r="3" spans="1:10" x14ac:dyDescent="0.25">
      <c r="A3" s="7">
        <f>AVERAGE(87.1,86.7,85.3)</f>
        <v>86.366666666666674</v>
      </c>
      <c r="B3" s="8">
        <v>455.97590480000002</v>
      </c>
      <c r="C3" s="16">
        <v>1.6669992498124533</v>
      </c>
      <c r="D3" s="12">
        <v>35.96</v>
      </c>
      <c r="E3" s="12">
        <v>41.96</v>
      </c>
      <c r="F3" s="8">
        <v>2.6666666666666701</v>
      </c>
      <c r="G3" s="12">
        <v>32.67</v>
      </c>
      <c r="H3" s="12">
        <v>0.67600000000000005</v>
      </c>
      <c r="I3" s="17">
        <v>1</v>
      </c>
      <c r="J3" s="21">
        <v>1</v>
      </c>
    </row>
    <row r="4" spans="1:10" x14ac:dyDescent="0.25">
      <c r="A4" s="7">
        <f>AVERAGE(93.8,97,96.1,97.9)</f>
        <v>96.199999999999989</v>
      </c>
      <c r="B4" s="8">
        <v>525.48840919999998</v>
      </c>
      <c r="C4" s="16">
        <v>1.00049887471868</v>
      </c>
      <c r="D4" s="12">
        <v>25.4</v>
      </c>
      <c r="E4" s="12">
        <v>31.04</v>
      </c>
      <c r="F4" s="8">
        <v>1.13333333333333</v>
      </c>
      <c r="G4" s="12">
        <v>35.5</v>
      </c>
      <c r="H4" s="12">
        <v>0.64333333333333298</v>
      </c>
      <c r="I4" s="17">
        <v>1</v>
      </c>
      <c r="J4" s="21">
        <v>1</v>
      </c>
    </row>
    <row r="5" spans="1:10" x14ac:dyDescent="0.25">
      <c r="A5" s="7">
        <f>AVERAGE(99.4,99.6,90.9)</f>
        <v>96.633333333333326</v>
      </c>
      <c r="B5" s="8">
        <v>542.35467389999997</v>
      </c>
      <c r="C5" s="16">
        <v>1.3339984996249059</v>
      </c>
      <c r="D5" s="12">
        <v>21.4</v>
      </c>
      <c r="E5" s="12">
        <v>26.24</v>
      </c>
      <c r="F5" s="8">
        <v>1.4666666666666699</v>
      </c>
      <c r="G5" s="12">
        <v>26.3</v>
      </c>
      <c r="H5" s="12">
        <v>0.62666666666666704</v>
      </c>
      <c r="I5" s="17">
        <v>1</v>
      </c>
      <c r="J5" s="21">
        <v>1</v>
      </c>
    </row>
    <row r="6" spans="1:10" x14ac:dyDescent="0.25">
      <c r="A6" s="8">
        <v>99.905171929999995</v>
      </c>
      <c r="B6" s="8">
        <v>560.75918179999996</v>
      </c>
      <c r="C6" s="16">
        <v>1.6674981245311324</v>
      </c>
      <c r="D6" s="12">
        <v>20.239999999999998</v>
      </c>
      <c r="E6" s="12">
        <v>27.6</v>
      </c>
      <c r="F6" s="8">
        <v>1.7</v>
      </c>
      <c r="G6" s="12">
        <v>24.43</v>
      </c>
      <c r="H6" s="12">
        <v>0.64500000000000002</v>
      </c>
      <c r="I6" s="17">
        <v>1</v>
      </c>
      <c r="J6" s="17">
        <v>0</v>
      </c>
    </row>
    <row r="7" spans="1:10" x14ac:dyDescent="0.25">
      <c r="A7" s="8">
        <v>98.161851126666704</v>
      </c>
      <c r="B7" s="8">
        <v>565.90945880000004</v>
      </c>
      <c r="C7" s="16">
        <v>2.0009977494373596</v>
      </c>
      <c r="D7" s="12">
        <v>16.48</v>
      </c>
      <c r="E7" s="12">
        <v>22.68</v>
      </c>
      <c r="F7" s="8">
        <v>1.13333333333333</v>
      </c>
      <c r="G7" s="12">
        <v>19.899999999999999</v>
      </c>
      <c r="H7" s="12">
        <v>0.64433333333333298</v>
      </c>
      <c r="I7" s="17">
        <v>1</v>
      </c>
      <c r="J7" s="17">
        <v>0</v>
      </c>
    </row>
    <row r="8" spans="1:10" x14ac:dyDescent="0.25">
      <c r="A8" s="8">
        <v>101.01772131</v>
      </c>
      <c r="B8" s="8">
        <v>583.14349770000001</v>
      </c>
      <c r="C8" s="16">
        <v>2.3344973743435853</v>
      </c>
      <c r="D8" s="12">
        <v>14</v>
      </c>
      <c r="E8" s="12">
        <v>20</v>
      </c>
      <c r="F8" s="8">
        <v>1.0333333333333301</v>
      </c>
      <c r="G8" s="12">
        <v>17.13</v>
      </c>
      <c r="H8" s="12">
        <v>0.60333333333333306</v>
      </c>
      <c r="I8" s="17">
        <v>1</v>
      </c>
      <c r="J8" s="17">
        <v>0</v>
      </c>
    </row>
    <row r="9" spans="1:10" x14ac:dyDescent="0.25">
      <c r="A9" s="8">
        <v>101.018123033333</v>
      </c>
      <c r="B9" s="8">
        <v>605.35673910000003</v>
      </c>
      <c r="C9" s="16">
        <v>2.6679969992498127</v>
      </c>
      <c r="D9" s="12">
        <v>19.28</v>
      </c>
      <c r="E9" s="12">
        <v>23.96</v>
      </c>
      <c r="F9" s="8">
        <v>1.4666666666666699</v>
      </c>
      <c r="G9" s="12">
        <v>17.27</v>
      </c>
      <c r="H9" s="12">
        <v>0.59666666666666701</v>
      </c>
      <c r="I9" s="17">
        <v>1</v>
      </c>
      <c r="J9" s="17">
        <v>0</v>
      </c>
    </row>
    <row r="10" spans="1:10" x14ac:dyDescent="0.25">
      <c r="A10" s="8">
        <v>101.77643853333301</v>
      </c>
      <c r="B10" s="8">
        <v>618.36862550000001</v>
      </c>
      <c r="C10" s="9">
        <v>3.54</v>
      </c>
      <c r="D10" s="12">
        <v>22.88</v>
      </c>
      <c r="E10" s="12">
        <v>28.32</v>
      </c>
      <c r="F10" s="8">
        <v>1.7666666666666699</v>
      </c>
      <c r="G10" s="12">
        <v>17.27</v>
      </c>
      <c r="H10" s="12">
        <v>0.63333333333333297</v>
      </c>
      <c r="I10" s="17">
        <v>1</v>
      </c>
      <c r="J10" s="17">
        <v>0</v>
      </c>
    </row>
    <row r="11" spans="1:10" x14ac:dyDescent="0.25">
      <c r="A11" s="8">
        <v>103.669256733333</v>
      </c>
      <c r="B11" s="8">
        <v>642.21205259999999</v>
      </c>
      <c r="C11" s="9">
        <v>3.8</v>
      </c>
      <c r="D11" s="12">
        <v>23.12</v>
      </c>
      <c r="E11" s="12">
        <v>29.52</v>
      </c>
      <c r="F11" s="8">
        <v>1.5333333333333301</v>
      </c>
      <c r="G11" s="12">
        <v>19.170000000000002</v>
      </c>
      <c r="H11" s="12">
        <v>0.69</v>
      </c>
      <c r="I11" s="17">
        <v>1</v>
      </c>
      <c r="J11" s="17">
        <v>0</v>
      </c>
    </row>
    <row r="12" spans="1:10" x14ac:dyDescent="0.25">
      <c r="A12" s="8">
        <v>104.43316876666699</v>
      </c>
      <c r="B12" s="8">
        <v>673.85506320000002</v>
      </c>
      <c r="C12" s="9">
        <v>4.3600000000000003</v>
      </c>
      <c r="D12" s="12">
        <v>18.920000000000002</v>
      </c>
      <c r="E12" s="12">
        <v>24.84</v>
      </c>
      <c r="F12" s="8">
        <v>1.6666666666666701</v>
      </c>
      <c r="G12" s="12">
        <v>20.6</v>
      </c>
      <c r="H12" s="12">
        <v>0.793333333333333</v>
      </c>
      <c r="I12" s="17">
        <v>1</v>
      </c>
      <c r="J12" s="17">
        <v>0</v>
      </c>
    </row>
    <row r="13" spans="1:10" x14ac:dyDescent="0.25">
      <c r="A13" s="8">
        <v>107.46899809999999</v>
      </c>
      <c r="B13" s="8">
        <v>698.43554759999995</v>
      </c>
      <c r="C13" s="9">
        <v>4.74</v>
      </c>
      <c r="D13" s="12">
        <v>25.84</v>
      </c>
      <c r="E13" s="12">
        <v>32.36</v>
      </c>
      <c r="F13" s="8">
        <v>1.5333333333333301</v>
      </c>
      <c r="G13" s="12">
        <v>22.23</v>
      </c>
      <c r="H13" s="12">
        <v>1.1100000000000001</v>
      </c>
      <c r="I13" s="17">
        <v>1</v>
      </c>
      <c r="J13" s="17">
        <v>0</v>
      </c>
    </row>
    <row r="14" spans="1:10" x14ac:dyDescent="0.25">
      <c r="A14" s="8">
        <v>110.94400546666699</v>
      </c>
      <c r="B14" s="8">
        <v>727.04879510000001</v>
      </c>
      <c r="C14" s="9">
        <v>4.1100000000000003</v>
      </c>
      <c r="D14" s="12">
        <v>10.96</v>
      </c>
      <c r="E14" s="12">
        <v>17.079999999999998</v>
      </c>
      <c r="F14" s="8">
        <v>1</v>
      </c>
      <c r="G14" s="12">
        <v>18.93</v>
      </c>
      <c r="H14" s="12">
        <v>1.11333333333333</v>
      </c>
      <c r="I14" s="17">
        <v>1</v>
      </c>
      <c r="J14" s="17">
        <v>0</v>
      </c>
    </row>
    <row r="15" spans="1:10" x14ac:dyDescent="0.25">
      <c r="A15" s="8">
        <v>113.1124708</v>
      </c>
      <c r="B15" s="8">
        <v>735.33868180000002</v>
      </c>
      <c r="C15" s="9">
        <v>4.0999999999999996</v>
      </c>
      <c r="D15" s="12">
        <v>14.6</v>
      </c>
      <c r="E15" s="12">
        <v>20.12</v>
      </c>
      <c r="F15" s="8">
        <v>0.63333333333333297</v>
      </c>
      <c r="G15" s="12">
        <v>15.97</v>
      </c>
      <c r="H15" s="12">
        <v>1.1000000000000001</v>
      </c>
      <c r="I15" s="17">
        <v>1</v>
      </c>
      <c r="J15" s="17">
        <v>0</v>
      </c>
    </row>
    <row r="16" spans="1:10" x14ac:dyDescent="0.25">
      <c r="A16" s="8">
        <v>110.993049633333</v>
      </c>
      <c r="B16" s="8">
        <v>739.58415579999996</v>
      </c>
      <c r="C16" s="9">
        <v>4.71</v>
      </c>
      <c r="D16" s="12">
        <v>9.8000000000000007</v>
      </c>
      <c r="E16" s="12">
        <v>14.8</v>
      </c>
      <c r="F16" s="8">
        <v>0.6</v>
      </c>
      <c r="G16" s="12">
        <v>12.9</v>
      </c>
      <c r="H16" s="12">
        <v>1.0333333333333301</v>
      </c>
      <c r="I16" s="17">
        <v>1</v>
      </c>
      <c r="J16" s="17">
        <v>0</v>
      </c>
    </row>
    <row r="17" spans="1:10" x14ac:dyDescent="0.25">
      <c r="A17" s="8">
        <v>109.63786159999999</v>
      </c>
      <c r="B17" s="8">
        <v>738.15566420000005</v>
      </c>
      <c r="C17" s="9">
        <v>4.8899999999999997</v>
      </c>
      <c r="D17" s="12">
        <v>20.88</v>
      </c>
      <c r="E17" s="12">
        <v>25.12</v>
      </c>
      <c r="F17" s="8">
        <v>1.7666666666666699</v>
      </c>
      <c r="G17" s="12">
        <v>11.53</v>
      </c>
      <c r="H17" s="12">
        <v>1.4733333333333301</v>
      </c>
      <c r="I17" s="17">
        <v>1</v>
      </c>
      <c r="J17" s="17">
        <v>0</v>
      </c>
    </row>
    <row r="18" spans="1:10" x14ac:dyDescent="0.25">
      <c r="A18" s="8">
        <v>107.57390056666701</v>
      </c>
      <c r="B18" s="8">
        <v>742.58945449999999</v>
      </c>
      <c r="C18" s="9">
        <v>5.49</v>
      </c>
      <c r="D18" s="12">
        <v>17.64</v>
      </c>
      <c r="E18" s="12">
        <v>25.2</v>
      </c>
      <c r="F18" s="8">
        <v>1.0333333333333301</v>
      </c>
      <c r="G18" s="12">
        <v>12.93</v>
      </c>
      <c r="H18" s="12">
        <v>1.4733333333333301</v>
      </c>
      <c r="I18" s="17">
        <v>1</v>
      </c>
      <c r="J18" s="17">
        <v>0</v>
      </c>
    </row>
    <row r="19" spans="1:10" x14ac:dyDescent="0.25">
      <c r="A19" s="8">
        <v>104.112244766667</v>
      </c>
      <c r="B19" s="8">
        <v>765.45171430000005</v>
      </c>
      <c r="C19" s="9">
        <v>5.87</v>
      </c>
      <c r="D19" s="12">
        <v>23.52</v>
      </c>
      <c r="E19" s="12">
        <v>29.28</v>
      </c>
      <c r="F19" s="8">
        <v>1.6</v>
      </c>
      <c r="G19" s="12">
        <v>14.73</v>
      </c>
      <c r="H19" s="12">
        <v>1.2666666666666699</v>
      </c>
      <c r="I19" s="17">
        <v>1</v>
      </c>
      <c r="J19" s="17">
        <v>0</v>
      </c>
    </row>
    <row r="20" spans="1:10" x14ac:dyDescent="0.25">
      <c r="A20" s="8">
        <v>110.869434066667</v>
      </c>
      <c r="B20" s="8">
        <v>829.61198420000005</v>
      </c>
      <c r="C20" s="9">
        <v>6.3</v>
      </c>
      <c r="D20" s="12">
        <v>24.52</v>
      </c>
      <c r="E20" s="12">
        <v>30.96</v>
      </c>
      <c r="F20" s="8">
        <v>1.63333333333333</v>
      </c>
      <c r="G20" s="12">
        <v>18.73</v>
      </c>
      <c r="H20" s="12">
        <v>1.23</v>
      </c>
      <c r="I20" s="17">
        <v>1</v>
      </c>
      <c r="J20" s="17">
        <v>0</v>
      </c>
    </row>
    <row r="21" spans="1:10" x14ac:dyDescent="0.25">
      <c r="A21" s="8">
        <v>111.65457266666699</v>
      </c>
      <c r="B21" s="8">
        <v>865.78595229999996</v>
      </c>
      <c r="C21" s="9">
        <v>6.8</v>
      </c>
      <c r="D21" s="12">
        <v>32.64</v>
      </c>
      <c r="E21" s="12">
        <v>38.520000000000003</v>
      </c>
      <c r="F21" s="8">
        <v>2.2333333333333298</v>
      </c>
      <c r="G21" s="12">
        <v>21.3</v>
      </c>
      <c r="H21" s="12">
        <v>1.19</v>
      </c>
      <c r="I21" s="17">
        <v>1</v>
      </c>
      <c r="J21" s="17">
        <v>0</v>
      </c>
    </row>
    <row r="22" spans="1:10" x14ac:dyDescent="0.25">
      <c r="A22" s="8">
        <v>115.157569833333</v>
      </c>
      <c r="B22" s="8">
        <v>885.88300000000004</v>
      </c>
      <c r="C22" s="9">
        <v>8.6999999999999993</v>
      </c>
      <c r="D22" s="12">
        <v>32.520000000000003</v>
      </c>
      <c r="E22" s="12">
        <v>39.6</v>
      </c>
      <c r="F22" s="8">
        <v>1.7333333333333301</v>
      </c>
      <c r="G22" s="12">
        <v>23.43</v>
      </c>
      <c r="H22" s="12">
        <v>1.1100000000000001</v>
      </c>
      <c r="I22" s="17">
        <v>1</v>
      </c>
      <c r="J22" s="17">
        <v>0</v>
      </c>
    </row>
    <row r="23" spans="1:10" x14ac:dyDescent="0.25">
      <c r="A23" s="8">
        <v>111.127894633333</v>
      </c>
      <c r="B23" s="8">
        <v>890.17139980000002</v>
      </c>
      <c r="C23" s="9">
        <v>8.6999999999999993</v>
      </c>
      <c r="D23" s="12">
        <v>31.72</v>
      </c>
      <c r="E23" s="12">
        <v>37.6</v>
      </c>
      <c r="F23" s="8">
        <v>1.8333333333333299</v>
      </c>
      <c r="G23" s="12">
        <v>24.63</v>
      </c>
      <c r="H23" s="12">
        <v>1.21</v>
      </c>
      <c r="I23" s="17">
        <v>0</v>
      </c>
      <c r="J23" s="17">
        <v>0</v>
      </c>
    </row>
    <row r="24" spans="1:10" x14ac:dyDescent="0.25">
      <c r="A24" s="8">
        <v>110.6681914</v>
      </c>
      <c r="B24" s="8">
        <v>908.45577539999999</v>
      </c>
      <c r="C24" s="9">
        <v>8.3699999999999992</v>
      </c>
      <c r="D24" s="12">
        <v>33.64</v>
      </c>
      <c r="E24" s="12">
        <v>38.72</v>
      </c>
      <c r="F24" s="8">
        <v>2.8666666666666698</v>
      </c>
      <c r="G24" s="12">
        <v>26.57</v>
      </c>
      <c r="H24" s="12">
        <v>1.32</v>
      </c>
      <c r="I24" s="17">
        <v>0</v>
      </c>
      <c r="J24" s="17">
        <v>1</v>
      </c>
    </row>
    <row r="25" spans="1:10" x14ac:dyDescent="0.25">
      <c r="A25" s="8">
        <v>113.862006966667</v>
      </c>
      <c r="B25" s="8">
        <v>974.33220210000002</v>
      </c>
      <c r="C25" s="9">
        <v>7.39</v>
      </c>
      <c r="D25" s="12">
        <v>37.880000000000003</v>
      </c>
      <c r="E25" s="12">
        <v>44.28</v>
      </c>
      <c r="F25" s="8">
        <v>1.7333333333333301</v>
      </c>
      <c r="G25" s="12">
        <v>29.03</v>
      </c>
      <c r="H25" s="12">
        <v>1.18</v>
      </c>
      <c r="I25" s="17">
        <v>0</v>
      </c>
      <c r="J25" s="17">
        <v>1</v>
      </c>
    </row>
    <row r="26" spans="1:10" x14ac:dyDescent="0.25">
      <c r="A26" s="8">
        <v>113.728902866667</v>
      </c>
      <c r="B26" s="8">
        <v>1014.9944545</v>
      </c>
      <c r="C26" s="9">
        <v>6.48</v>
      </c>
      <c r="D26" s="12">
        <v>9.9600000000000009</v>
      </c>
      <c r="E26" s="12">
        <v>15.84</v>
      </c>
      <c r="F26" s="8">
        <v>0.56666666666666698</v>
      </c>
      <c r="G26" s="12">
        <v>24.1</v>
      </c>
      <c r="H26" s="12">
        <v>1.1033333333333299</v>
      </c>
      <c r="I26" s="17">
        <v>0</v>
      </c>
      <c r="J26" s="17">
        <v>1</v>
      </c>
    </row>
    <row r="27" spans="1:10" x14ac:dyDescent="0.25">
      <c r="A27" s="8">
        <v>104.89374890000001</v>
      </c>
      <c r="B27" s="8">
        <v>1025.1245908999999</v>
      </c>
      <c r="C27" s="9">
        <v>5.7</v>
      </c>
      <c r="D27" s="12">
        <v>25.16</v>
      </c>
      <c r="E27" s="12">
        <v>29.2</v>
      </c>
      <c r="F27" s="8">
        <v>2.0333333333333301</v>
      </c>
      <c r="G27" s="12">
        <v>23.73</v>
      </c>
      <c r="H27" s="12">
        <v>1.06</v>
      </c>
      <c r="I27" s="17">
        <v>0</v>
      </c>
      <c r="J27" s="17">
        <v>1</v>
      </c>
    </row>
    <row r="28" spans="1:10" x14ac:dyDescent="0.25">
      <c r="A28" s="8">
        <v>103.238185766667</v>
      </c>
      <c r="B28" s="8">
        <v>1055.2143719999999</v>
      </c>
      <c r="C28" s="9">
        <v>5.7</v>
      </c>
      <c r="D28" s="12">
        <v>22.24</v>
      </c>
      <c r="E28" s="12">
        <v>27.56</v>
      </c>
      <c r="F28" s="8">
        <v>1.43333333333333</v>
      </c>
      <c r="G28" s="12">
        <v>21.93</v>
      </c>
      <c r="H28" s="12">
        <v>1.0233333333333301</v>
      </c>
      <c r="I28" s="17">
        <v>0</v>
      </c>
      <c r="J28" s="17">
        <v>0</v>
      </c>
    </row>
    <row r="29" spans="1:10" x14ac:dyDescent="0.25">
      <c r="A29" s="8">
        <v>103.64495056666701</v>
      </c>
      <c r="B29" s="8">
        <v>1095.2444347999999</v>
      </c>
      <c r="C29" s="9">
        <v>5.45</v>
      </c>
      <c r="D29" s="12">
        <v>23.04</v>
      </c>
      <c r="E29" s="12">
        <v>28.12</v>
      </c>
      <c r="F29" s="8">
        <v>1.6666666666666701</v>
      </c>
      <c r="G29" s="12">
        <v>18.100000000000001</v>
      </c>
      <c r="H29" s="12">
        <v>1.0533333333333299</v>
      </c>
      <c r="I29" s="17">
        <v>0</v>
      </c>
      <c r="J29" s="17">
        <v>0</v>
      </c>
    </row>
    <row r="30" spans="1:10" x14ac:dyDescent="0.25">
      <c r="A30" s="8">
        <v>99.051597053333296</v>
      </c>
      <c r="B30" s="8">
        <v>1065.9585</v>
      </c>
      <c r="C30" s="9">
        <v>4.7</v>
      </c>
      <c r="D30" s="12">
        <v>10.84</v>
      </c>
      <c r="E30" s="12">
        <v>16.84</v>
      </c>
      <c r="F30" s="8">
        <v>0.4</v>
      </c>
      <c r="G30" s="12">
        <v>18.7</v>
      </c>
      <c r="H30" s="12">
        <v>0.99333333333333296</v>
      </c>
      <c r="I30" s="17">
        <v>0</v>
      </c>
      <c r="J30" s="17">
        <v>0</v>
      </c>
    </row>
    <row r="31" spans="1:10" x14ac:dyDescent="0.25">
      <c r="A31" s="8">
        <v>95.2003411266667</v>
      </c>
      <c r="B31" s="8">
        <v>1047.8606579</v>
      </c>
      <c r="C31" s="9">
        <v>5.2</v>
      </c>
      <c r="D31" s="12">
        <v>15.8</v>
      </c>
      <c r="E31" s="12">
        <v>20</v>
      </c>
      <c r="F31" s="8">
        <v>1.0333333333333301</v>
      </c>
      <c r="G31" s="12">
        <v>15.9</v>
      </c>
      <c r="H31" s="12">
        <v>1.0166666666666699</v>
      </c>
      <c r="I31" s="17">
        <v>0</v>
      </c>
      <c r="J31" s="17">
        <v>0</v>
      </c>
    </row>
    <row r="32" spans="1:10" x14ac:dyDescent="0.25">
      <c r="A32" s="8">
        <v>100.34320437333299</v>
      </c>
      <c r="B32" s="8">
        <v>1106.148588</v>
      </c>
      <c r="C32" s="9">
        <v>5.37</v>
      </c>
      <c r="D32" s="12">
        <v>18.32</v>
      </c>
      <c r="E32" s="12">
        <v>22.28</v>
      </c>
      <c r="F32" s="8">
        <v>1.6</v>
      </c>
      <c r="G32" s="12">
        <v>14.23</v>
      </c>
      <c r="H32" s="12">
        <v>1.12666666666667</v>
      </c>
      <c r="I32" s="17">
        <v>0</v>
      </c>
      <c r="J32" s="17">
        <v>0</v>
      </c>
    </row>
    <row r="33" spans="1:10" x14ac:dyDescent="0.25">
      <c r="A33" s="8">
        <v>95.848846963333301</v>
      </c>
      <c r="B33" s="8">
        <v>1130.9508334</v>
      </c>
      <c r="C33" s="9">
        <v>6.23</v>
      </c>
      <c r="D33" s="12">
        <v>22.08</v>
      </c>
      <c r="E33" s="12">
        <v>27.08</v>
      </c>
      <c r="F33" s="8">
        <v>0.96666666666666701</v>
      </c>
      <c r="G33" s="12">
        <v>13.37</v>
      </c>
      <c r="H33" s="12">
        <v>1</v>
      </c>
      <c r="I33" s="17">
        <v>0</v>
      </c>
      <c r="J33" s="17">
        <v>0</v>
      </c>
    </row>
    <row r="34" spans="1:10" x14ac:dyDescent="0.25">
      <c r="A34" s="8">
        <v>96.7961166533333</v>
      </c>
      <c r="B34" s="8">
        <v>1169.0538260999999</v>
      </c>
      <c r="C34" s="9">
        <v>6.5</v>
      </c>
      <c r="D34" s="12">
        <v>8.44</v>
      </c>
      <c r="E34" s="12">
        <v>13.72</v>
      </c>
      <c r="F34" s="8">
        <v>0.4</v>
      </c>
      <c r="G34" s="12">
        <v>12.4</v>
      </c>
      <c r="H34" s="12">
        <v>1</v>
      </c>
      <c r="I34" s="17">
        <v>0</v>
      </c>
      <c r="J34" s="17">
        <v>0</v>
      </c>
    </row>
    <row r="35" spans="1:10" x14ac:dyDescent="0.25">
      <c r="A35" s="8">
        <v>99.635460440000003</v>
      </c>
      <c r="B35" s="8">
        <v>1209.4734286</v>
      </c>
      <c r="C35" s="9">
        <v>6.5</v>
      </c>
      <c r="D35" s="12">
        <v>19</v>
      </c>
      <c r="E35" s="12">
        <v>23.24</v>
      </c>
      <c r="F35" s="8">
        <v>1.13333333333333</v>
      </c>
      <c r="G35" s="12">
        <v>13</v>
      </c>
      <c r="H35" s="12">
        <v>0.84333333333333305</v>
      </c>
      <c r="I35" s="17">
        <v>0</v>
      </c>
      <c r="J35" s="17">
        <v>0</v>
      </c>
    </row>
    <row r="36" spans="1:10" x14ac:dyDescent="0.25">
      <c r="A36" s="8">
        <v>96.684344896666701</v>
      </c>
      <c r="B36" s="8">
        <v>1220.645</v>
      </c>
      <c r="C36" s="9">
        <v>6.5</v>
      </c>
      <c r="D36" s="12">
        <v>20.079999999999998</v>
      </c>
      <c r="E36" s="12">
        <v>25.28</v>
      </c>
      <c r="F36" s="8">
        <v>1.43333333333333</v>
      </c>
      <c r="G36" s="12">
        <v>12.9</v>
      </c>
      <c r="H36" s="12">
        <v>0.86333333333333295</v>
      </c>
      <c r="I36" s="17">
        <v>0</v>
      </c>
      <c r="J36" s="17">
        <v>0</v>
      </c>
    </row>
    <row r="37" spans="1:10" x14ac:dyDescent="0.25">
      <c r="A37" s="8">
        <v>94.461724520000004</v>
      </c>
      <c r="B37" s="8">
        <v>1250.8251667</v>
      </c>
      <c r="C37" s="9">
        <v>6.5</v>
      </c>
      <c r="D37" s="12">
        <v>19.079999999999998</v>
      </c>
      <c r="E37" s="12">
        <v>24.88</v>
      </c>
      <c r="F37" s="8">
        <v>0.96666666666666701</v>
      </c>
      <c r="G37" s="12">
        <v>12.63</v>
      </c>
      <c r="H37" s="12">
        <v>0.75666666666666704</v>
      </c>
      <c r="I37" s="17">
        <v>0</v>
      </c>
      <c r="J37" s="17">
        <v>0</v>
      </c>
    </row>
    <row r="38" spans="1:10" x14ac:dyDescent="0.25">
      <c r="A38" s="8">
        <v>96.023032639999997</v>
      </c>
      <c r="B38" s="8">
        <v>1289.5884771999999</v>
      </c>
      <c r="C38" s="9">
        <v>6.5</v>
      </c>
      <c r="D38" s="12">
        <v>13</v>
      </c>
      <c r="E38" s="12">
        <v>17.72</v>
      </c>
      <c r="F38" s="8">
        <v>0.8</v>
      </c>
      <c r="G38" s="12">
        <v>13.33</v>
      </c>
      <c r="H38" s="12">
        <v>0.84666666666666701</v>
      </c>
      <c r="I38" s="17">
        <v>0</v>
      </c>
      <c r="J38" s="17">
        <v>0</v>
      </c>
    </row>
    <row r="39" spans="1:10" x14ac:dyDescent="0.25">
      <c r="A39" s="8">
        <v>93.620878410000003</v>
      </c>
      <c r="B39" s="8">
        <v>1269.8486817999999</v>
      </c>
      <c r="C39" s="9">
        <v>6.5</v>
      </c>
      <c r="D39" s="12">
        <v>17.2</v>
      </c>
      <c r="E39" s="12">
        <v>21.48</v>
      </c>
      <c r="F39" s="8">
        <v>0.8</v>
      </c>
      <c r="G39" s="12">
        <v>12.7</v>
      </c>
      <c r="H39" s="12">
        <v>0.96666666666666701</v>
      </c>
      <c r="I39" s="17">
        <v>0</v>
      </c>
      <c r="J39" s="17">
        <v>0</v>
      </c>
    </row>
    <row r="40" spans="1:10" x14ac:dyDescent="0.25">
      <c r="A40" s="8">
        <v>94.487796590000002</v>
      </c>
      <c r="B40" s="8">
        <v>1254.7933333000001</v>
      </c>
      <c r="C40" s="9">
        <v>6.5</v>
      </c>
      <c r="D40" s="12">
        <v>14.6</v>
      </c>
      <c r="E40" s="12">
        <v>19.04</v>
      </c>
      <c r="F40" s="8">
        <v>0.73333333333333295</v>
      </c>
      <c r="G40" s="12">
        <v>11.3</v>
      </c>
      <c r="H40" s="12">
        <v>1.11666666666667</v>
      </c>
      <c r="I40" s="17">
        <v>0</v>
      </c>
      <c r="J40" s="17">
        <v>0</v>
      </c>
    </row>
    <row r="41" spans="1:10" x14ac:dyDescent="0.25">
      <c r="A41" s="8">
        <v>92.863089819999999</v>
      </c>
      <c r="B41" s="8">
        <v>1227.8949524</v>
      </c>
      <c r="C41" s="9">
        <v>6.22</v>
      </c>
      <c r="D41" s="12">
        <v>11.72</v>
      </c>
      <c r="E41" s="12">
        <v>16.28</v>
      </c>
      <c r="F41" s="8">
        <v>0.5</v>
      </c>
      <c r="G41" s="12">
        <v>8.6999999999999993</v>
      </c>
      <c r="H41" s="12">
        <v>1.26</v>
      </c>
      <c r="I41" s="17">
        <v>0</v>
      </c>
      <c r="J41" s="17">
        <v>0</v>
      </c>
    </row>
    <row r="42" spans="1:10" x14ac:dyDescent="0.25">
      <c r="A42" s="8">
        <v>93.393406510000005</v>
      </c>
      <c r="B42" s="8">
        <v>1228.3750731</v>
      </c>
      <c r="C42" s="9">
        <v>6.1</v>
      </c>
      <c r="D42" s="12">
        <v>11.2</v>
      </c>
      <c r="E42" s="12">
        <v>15.28</v>
      </c>
      <c r="F42" s="8">
        <v>0.56666666666666698</v>
      </c>
      <c r="G42" s="12">
        <v>8.4700000000000006</v>
      </c>
      <c r="H42" s="12">
        <v>1.3333333333333299</v>
      </c>
      <c r="I42" s="17">
        <v>0</v>
      </c>
      <c r="J42" s="17">
        <v>0</v>
      </c>
    </row>
    <row r="43" spans="1:10" x14ac:dyDescent="0.25">
      <c r="A43" s="8">
        <v>88.348367249999995</v>
      </c>
      <c r="B43" s="8">
        <v>1145.0877846999999</v>
      </c>
      <c r="C43" s="9">
        <v>6</v>
      </c>
      <c r="D43" s="12">
        <v>12.36</v>
      </c>
      <c r="E43" s="12">
        <v>16</v>
      </c>
      <c r="F43" s="8">
        <v>0.63333333333333297</v>
      </c>
      <c r="G43" s="12">
        <v>7.77</v>
      </c>
      <c r="H43" s="12">
        <v>1.3133333333333299</v>
      </c>
      <c r="I43" s="17">
        <v>0</v>
      </c>
      <c r="J43" s="17">
        <v>0</v>
      </c>
    </row>
    <row r="44" spans="1:10" x14ac:dyDescent="0.25">
      <c r="A44" s="8">
        <v>85.722357336666704</v>
      </c>
      <c r="B44" s="8">
        <v>1159.9049639</v>
      </c>
      <c r="C44" s="9">
        <v>5.76</v>
      </c>
      <c r="D44" s="12">
        <v>16.72</v>
      </c>
      <c r="E44" s="12">
        <v>20.239999999999998</v>
      </c>
      <c r="F44" s="8">
        <v>1</v>
      </c>
      <c r="G44" s="12">
        <v>8.33</v>
      </c>
      <c r="H44" s="12">
        <v>1.36666666666667</v>
      </c>
      <c r="I44" s="17">
        <v>0</v>
      </c>
      <c r="J44" s="17">
        <v>0</v>
      </c>
    </row>
    <row r="45" spans="1:10" x14ac:dyDescent="0.25">
      <c r="A45" s="8">
        <v>88.081120276666695</v>
      </c>
      <c r="B45" s="8">
        <v>1227.9108772</v>
      </c>
      <c r="C45" s="9">
        <v>6.69</v>
      </c>
      <c r="D45" s="12">
        <v>11.32</v>
      </c>
      <c r="E45" s="12">
        <v>15.56</v>
      </c>
      <c r="F45" s="8">
        <v>0.4</v>
      </c>
      <c r="G45" s="12">
        <v>8.4</v>
      </c>
      <c r="H45" s="12">
        <v>1.32</v>
      </c>
      <c r="I45" s="17">
        <v>0</v>
      </c>
      <c r="J45" s="17">
        <v>0</v>
      </c>
    </row>
    <row r="46" spans="1:10" x14ac:dyDescent="0.25">
      <c r="A46" s="8">
        <v>86.888832716666698</v>
      </c>
      <c r="B46" s="8">
        <v>1231.0441992000001</v>
      </c>
      <c r="C46" s="9">
        <v>6.78</v>
      </c>
      <c r="D46" s="12">
        <v>10.88</v>
      </c>
      <c r="E46" s="12">
        <v>14.2</v>
      </c>
      <c r="F46" s="8">
        <v>0.5</v>
      </c>
      <c r="G46" s="12">
        <v>7.83</v>
      </c>
      <c r="H46" s="12">
        <v>1.1666666666666701</v>
      </c>
      <c r="I46" s="17">
        <v>0</v>
      </c>
      <c r="J46" s="17">
        <v>0</v>
      </c>
    </row>
    <row r="47" spans="1:10" x14ac:dyDescent="0.25">
      <c r="A47" s="8">
        <v>84.186495679999993</v>
      </c>
      <c r="B47" s="8">
        <v>1224.5020801999999</v>
      </c>
      <c r="C47" s="9">
        <v>7.4</v>
      </c>
      <c r="D47" s="12">
        <v>16.079999999999998</v>
      </c>
      <c r="E47" s="12">
        <v>19.399999999999999</v>
      </c>
      <c r="F47" s="8">
        <v>0.73333333333333295</v>
      </c>
      <c r="G47" s="12">
        <v>8.43</v>
      </c>
      <c r="H47" s="12">
        <v>1.12666666666667</v>
      </c>
      <c r="I47" s="17">
        <v>0</v>
      </c>
      <c r="J47" s="17">
        <v>0</v>
      </c>
    </row>
    <row r="48" spans="1:10" x14ac:dyDescent="0.25">
      <c r="A48" s="8">
        <v>83.808875599999993</v>
      </c>
      <c r="B48" s="8">
        <v>1233.6679641000001</v>
      </c>
      <c r="C48" s="9">
        <v>7.44</v>
      </c>
      <c r="D48" s="12">
        <v>11.24</v>
      </c>
      <c r="E48" s="12">
        <v>14.88</v>
      </c>
      <c r="F48" s="8">
        <v>0.4</v>
      </c>
      <c r="G48" s="12">
        <v>6.8</v>
      </c>
      <c r="H48" s="12">
        <v>0.89666666666666694</v>
      </c>
      <c r="I48" s="17">
        <v>0</v>
      </c>
      <c r="J48" s="17">
        <v>0</v>
      </c>
    </row>
    <row r="49" spans="1:10" x14ac:dyDescent="0.25">
      <c r="A49" s="8">
        <v>83.76482378</v>
      </c>
      <c r="B49" s="8">
        <v>1257.9926086999999</v>
      </c>
      <c r="C49" s="9">
        <v>7.38</v>
      </c>
      <c r="D49" s="12">
        <v>12.56</v>
      </c>
      <c r="E49" s="12">
        <v>15.92</v>
      </c>
      <c r="F49" s="8">
        <v>0.5</v>
      </c>
      <c r="G49" s="12">
        <v>6.47</v>
      </c>
      <c r="H49" s="12">
        <v>0.97666666666666702</v>
      </c>
      <c r="I49" s="17">
        <v>0</v>
      </c>
      <c r="J49" s="17">
        <v>0</v>
      </c>
    </row>
    <row r="50" spans="1:10" x14ac:dyDescent="0.25">
      <c r="A50" s="8">
        <v>80.482798033333296</v>
      </c>
      <c r="B50" s="8">
        <v>1254.0376818</v>
      </c>
      <c r="C50" s="8">
        <v>7.25</v>
      </c>
      <c r="D50" s="12">
        <v>12.76</v>
      </c>
      <c r="E50" s="12">
        <v>16</v>
      </c>
      <c r="F50" s="8">
        <v>0.53333333333333299</v>
      </c>
      <c r="G50" s="12">
        <v>6.97</v>
      </c>
      <c r="H50" s="12">
        <v>1.09666666666667</v>
      </c>
      <c r="I50" s="17">
        <v>0</v>
      </c>
      <c r="J50" s="17">
        <v>0</v>
      </c>
    </row>
    <row r="51" spans="1:10" x14ac:dyDescent="0.25">
      <c r="A51" s="8">
        <v>79.072382869999998</v>
      </c>
      <c r="B51" s="8">
        <v>1253.6041855000001</v>
      </c>
      <c r="C51" s="8">
        <v>6.9682539682539701</v>
      </c>
      <c r="D51" s="12">
        <v>9.1199999999999992</v>
      </c>
      <c r="E51" s="12">
        <v>12.68</v>
      </c>
      <c r="F51" s="8">
        <v>0.233333333333333</v>
      </c>
      <c r="G51" s="12">
        <v>5.6</v>
      </c>
      <c r="H51" s="12">
        <v>1.13666666666667</v>
      </c>
      <c r="I51" s="17">
        <v>0</v>
      </c>
      <c r="J51" s="17">
        <v>0</v>
      </c>
    </row>
    <row r="52" spans="1:10" x14ac:dyDescent="0.25">
      <c r="A52" s="8">
        <v>76.787387503333306</v>
      </c>
      <c r="B52" s="8">
        <v>1246.3597083</v>
      </c>
      <c r="C52" s="8">
        <v>6.6785714285714297</v>
      </c>
      <c r="D52" s="12">
        <v>10.68</v>
      </c>
      <c r="E52" s="12">
        <v>13.76</v>
      </c>
      <c r="F52" s="8">
        <v>0.63333333333333297</v>
      </c>
      <c r="G52" s="12">
        <v>5.73</v>
      </c>
      <c r="H52" s="12">
        <v>1.03</v>
      </c>
      <c r="I52" s="17">
        <v>0</v>
      </c>
      <c r="J52" s="17">
        <v>0</v>
      </c>
    </row>
    <row r="53" spans="1:10" x14ac:dyDescent="0.25">
      <c r="A53" s="8">
        <v>76.286067826666695</v>
      </c>
      <c r="B53" s="8">
        <v>1277.6600435</v>
      </c>
      <c r="C53" s="8">
        <v>6.5</v>
      </c>
      <c r="D53" s="12">
        <v>12.92</v>
      </c>
      <c r="E53" s="12">
        <v>16.04</v>
      </c>
      <c r="F53" s="8">
        <v>0.46666666666666701</v>
      </c>
      <c r="G53" s="12">
        <v>6.3</v>
      </c>
      <c r="H53" s="12">
        <v>0.86666666666666703</v>
      </c>
      <c r="I53" s="17">
        <v>0</v>
      </c>
      <c r="J53" s="17">
        <v>0</v>
      </c>
    </row>
    <row r="54" spans="1:10" x14ac:dyDescent="0.25">
      <c r="A54" s="8">
        <v>77.8207092166667</v>
      </c>
      <c r="B54" s="8">
        <v>1354.4514111999999</v>
      </c>
      <c r="C54" s="8">
        <v>7.92063492063492</v>
      </c>
      <c r="D54" s="12">
        <v>11.44</v>
      </c>
      <c r="E54" s="12">
        <v>15.64</v>
      </c>
      <c r="F54" s="8">
        <v>0.33333333333333298</v>
      </c>
      <c r="G54" s="12">
        <v>5.57</v>
      </c>
      <c r="H54" s="12">
        <v>0.77166666666666694</v>
      </c>
      <c r="I54" s="17">
        <v>0</v>
      </c>
      <c r="J54" s="21">
        <v>1</v>
      </c>
    </row>
    <row r="55" spans="1:10" x14ac:dyDescent="0.25">
      <c r="A55" s="8">
        <v>77.581767499999998</v>
      </c>
      <c r="B55" s="8">
        <v>1363.3471228000001</v>
      </c>
      <c r="C55" s="8">
        <v>8.5</v>
      </c>
      <c r="D55" s="12">
        <v>12.2</v>
      </c>
      <c r="E55" s="12">
        <v>15.4</v>
      </c>
      <c r="F55" s="8">
        <v>0.3</v>
      </c>
      <c r="G55" s="12">
        <v>5.37</v>
      </c>
      <c r="H55" s="12">
        <v>0.78666666666666696</v>
      </c>
      <c r="I55" s="17">
        <v>0</v>
      </c>
      <c r="J55" s="21">
        <v>1</v>
      </c>
    </row>
    <row r="56" spans="1:10" x14ac:dyDescent="0.25">
      <c r="A56" s="8">
        <v>78.392978373333307</v>
      </c>
      <c r="B56" s="8">
        <v>1406.3960423999999</v>
      </c>
      <c r="C56" s="8">
        <v>9.2734375</v>
      </c>
      <c r="D56" s="12">
        <v>17.68</v>
      </c>
      <c r="E56" s="12">
        <v>23.72</v>
      </c>
      <c r="F56" s="8">
        <v>0.4</v>
      </c>
      <c r="G56" s="12">
        <v>5.0999999999999996</v>
      </c>
      <c r="H56" s="12">
        <v>0.74666666666666703</v>
      </c>
      <c r="I56" s="17">
        <v>0</v>
      </c>
      <c r="J56" s="21">
        <v>1</v>
      </c>
    </row>
    <row r="57" spans="1:10" x14ac:dyDescent="0.25">
      <c r="A57" s="8">
        <v>78.24356822</v>
      </c>
      <c r="B57" s="8">
        <v>1399.2450953</v>
      </c>
      <c r="C57" s="8">
        <v>10.2904761904762</v>
      </c>
      <c r="D57" s="12">
        <v>14.4</v>
      </c>
      <c r="E57" s="12">
        <v>18.920000000000002</v>
      </c>
      <c r="F57" s="8">
        <v>0.46666666666666701</v>
      </c>
      <c r="G57" s="12">
        <v>4.43</v>
      </c>
      <c r="H57" s="12">
        <v>0.7</v>
      </c>
      <c r="I57" s="17">
        <v>0</v>
      </c>
      <c r="J57" s="21">
        <v>1</v>
      </c>
    </row>
    <row r="58" spans="1:10" x14ac:dyDescent="0.25">
      <c r="A58" s="8">
        <v>79.003184383333306</v>
      </c>
      <c r="B58" s="8">
        <v>1461.6143477999999</v>
      </c>
      <c r="C58" s="8">
        <v>7.3349206349206302</v>
      </c>
      <c r="D58" s="12">
        <v>8.2799999999999994</v>
      </c>
      <c r="E58" s="12">
        <v>12.52</v>
      </c>
      <c r="F58" s="8">
        <v>0.133333333333333</v>
      </c>
      <c r="G58" s="12">
        <v>3.83</v>
      </c>
      <c r="H58" s="12">
        <v>0.64</v>
      </c>
      <c r="I58" s="17">
        <v>0</v>
      </c>
      <c r="J58" s="21">
        <v>1</v>
      </c>
    </row>
    <row r="59" spans="1:10" x14ac:dyDescent="0.25">
      <c r="A59" s="8">
        <v>78.759715043333301</v>
      </c>
      <c r="B59" s="8">
        <v>1469.532119</v>
      </c>
      <c r="C59" s="8">
        <v>6.07258064516129</v>
      </c>
      <c r="D59" s="12">
        <v>9.76</v>
      </c>
      <c r="E59" s="12">
        <v>13.48</v>
      </c>
      <c r="F59" s="8">
        <v>0.2</v>
      </c>
      <c r="G59" s="12">
        <v>3.93</v>
      </c>
      <c r="H59" s="12">
        <v>0.66666666666666696</v>
      </c>
      <c r="I59" s="17">
        <v>0</v>
      </c>
      <c r="J59" s="21">
        <v>1</v>
      </c>
    </row>
    <row r="60" spans="1:10" x14ac:dyDescent="0.25">
      <c r="A60" s="8">
        <v>83.643016043333304</v>
      </c>
      <c r="B60" s="8">
        <v>1554.3194587999999</v>
      </c>
      <c r="C60" s="8">
        <v>5</v>
      </c>
      <c r="D60" s="12">
        <v>6.44</v>
      </c>
      <c r="E60" s="12">
        <v>9.8000000000000007</v>
      </c>
      <c r="F60" s="8">
        <v>0.16666666666666699</v>
      </c>
      <c r="G60" s="12">
        <v>3.17</v>
      </c>
      <c r="H60" s="12">
        <v>0.76</v>
      </c>
      <c r="I60" s="17">
        <v>0</v>
      </c>
      <c r="J60" s="21">
        <v>1</v>
      </c>
    </row>
    <row r="61" spans="1:10" x14ac:dyDescent="0.25">
      <c r="A61" s="8">
        <v>87.753102606666701</v>
      </c>
      <c r="B61" s="8">
        <v>1619.9042618999999</v>
      </c>
      <c r="C61" s="8">
        <v>5</v>
      </c>
      <c r="D61" s="12">
        <v>8.4</v>
      </c>
      <c r="E61" s="12">
        <v>11.92</v>
      </c>
      <c r="F61" s="8">
        <v>0.3</v>
      </c>
      <c r="G61" s="12">
        <v>2.4700000000000002</v>
      </c>
      <c r="H61" s="12">
        <v>0.78666666666666696</v>
      </c>
      <c r="I61" s="17">
        <v>0</v>
      </c>
      <c r="J61" s="21">
        <v>1</v>
      </c>
    </row>
    <row r="62" spans="1:10" x14ac:dyDescent="0.25">
      <c r="A62" s="8">
        <v>83.045629586666706</v>
      </c>
      <c r="B62" s="8">
        <v>1537.6790062</v>
      </c>
      <c r="C62" s="8">
        <v>5.2182539682539701</v>
      </c>
      <c r="D62" s="12">
        <v>9.32</v>
      </c>
      <c r="E62" s="12">
        <v>13.2</v>
      </c>
      <c r="F62" s="8">
        <v>0.5</v>
      </c>
      <c r="G62" s="12">
        <v>3.17</v>
      </c>
      <c r="H62" s="12">
        <v>0.81408418760773005</v>
      </c>
      <c r="I62" s="17">
        <v>0</v>
      </c>
      <c r="J62" s="21">
        <v>1</v>
      </c>
    </row>
    <row r="63" spans="1:10" x14ac:dyDescent="0.25">
      <c r="A63" s="8">
        <v>82.963746926666701</v>
      </c>
      <c r="B63" s="8">
        <v>1559.5001554999999</v>
      </c>
      <c r="C63" s="8">
        <v>5.5</v>
      </c>
      <c r="D63" s="12">
        <v>9.48</v>
      </c>
      <c r="E63" s="12">
        <v>14.24</v>
      </c>
      <c r="F63" s="8">
        <v>0.3</v>
      </c>
      <c r="G63" s="12">
        <v>3.6</v>
      </c>
      <c r="H63" s="12">
        <v>0.78888838489219504</v>
      </c>
      <c r="I63" s="17">
        <v>0</v>
      </c>
      <c r="J63" s="21">
        <v>1</v>
      </c>
    </row>
    <row r="64" spans="1:10" x14ac:dyDescent="0.25">
      <c r="A64" s="8">
        <v>88.377872859999997</v>
      </c>
      <c r="B64" s="8">
        <v>1659.6347836</v>
      </c>
      <c r="C64" s="8">
        <v>5.3253968253968296</v>
      </c>
      <c r="D64" s="12">
        <v>7.2</v>
      </c>
      <c r="E64" s="12">
        <v>12.92</v>
      </c>
      <c r="F64" s="8">
        <v>0.33333333333333298</v>
      </c>
      <c r="G64" s="12">
        <v>3.97</v>
      </c>
      <c r="H64" s="12">
        <v>0.84907617406029801</v>
      </c>
      <c r="I64" s="17">
        <v>0</v>
      </c>
      <c r="J64" s="21">
        <v>1</v>
      </c>
    </row>
    <row r="65" spans="1:10" x14ac:dyDescent="0.25">
      <c r="A65" s="8">
        <v>89.688116436666604</v>
      </c>
      <c r="B65" s="8">
        <v>1717.0669926</v>
      </c>
      <c r="C65" s="8">
        <v>5</v>
      </c>
      <c r="D65" s="12">
        <v>9.2799999999999994</v>
      </c>
      <c r="E65" s="12">
        <v>15.28</v>
      </c>
      <c r="F65" s="8">
        <v>0.33333333333333298</v>
      </c>
      <c r="G65" s="12">
        <v>4.57</v>
      </c>
      <c r="H65" s="12">
        <v>0.83828207686957601</v>
      </c>
      <c r="I65" s="17">
        <v>0</v>
      </c>
      <c r="J65" s="21">
        <v>1</v>
      </c>
    </row>
    <row r="66" spans="1:10" x14ac:dyDescent="0.25">
      <c r="A66" s="8">
        <v>89.807629293333306</v>
      </c>
      <c r="B66" s="8">
        <v>1722.0312727</v>
      </c>
      <c r="C66" s="8">
        <v>4.53515625</v>
      </c>
      <c r="D66" s="12">
        <v>5</v>
      </c>
      <c r="E66" s="12">
        <v>11.8</v>
      </c>
      <c r="F66" s="8">
        <v>0.16666666666666699</v>
      </c>
      <c r="G66" s="12">
        <v>4</v>
      </c>
      <c r="H66" s="12">
        <v>0.80013305512715804</v>
      </c>
      <c r="I66" s="17">
        <v>0</v>
      </c>
      <c r="J66" s="21">
        <v>1</v>
      </c>
    </row>
    <row r="67" spans="1:10" x14ac:dyDescent="0.25">
      <c r="A67" s="8">
        <v>91.981607546666694</v>
      </c>
      <c r="B67" s="8">
        <v>1819.1785952</v>
      </c>
      <c r="C67" s="8">
        <v>3.7258064516128999</v>
      </c>
      <c r="D67" s="12">
        <v>7.52</v>
      </c>
      <c r="E67" s="12">
        <v>12.8</v>
      </c>
      <c r="F67" s="8">
        <v>0.33333333333333298</v>
      </c>
      <c r="G67" s="12">
        <v>3.6</v>
      </c>
      <c r="H67" s="12">
        <v>0.74916386948501601</v>
      </c>
      <c r="I67" s="17">
        <v>0</v>
      </c>
      <c r="J67" s="21">
        <v>1</v>
      </c>
    </row>
    <row r="68" spans="1:10" x14ac:dyDescent="0.25">
      <c r="A68" s="8">
        <v>100.19087841</v>
      </c>
      <c r="B68" s="8">
        <v>2011.4006608</v>
      </c>
      <c r="C68" s="8">
        <v>5.1779661016949197</v>
      </c>
      <c r="D68" s="12">
        <v>5.36</v>
      </c>
      <c r="E68" s="12">
        <v>10.32</v>
      </c>
      <c r="F68" s="8">
        <v>0.43333333333333302</v>
      </c>
      <c r="G68" s="12">
        <v>3.63</v>
      </c>
      <c r="H68" s="12">
        <v>0.66768877196165599</v>
      </c>
      <c r="I68" s="17">
        <v>0</v>
      </c>
      <c r="J68" s="21">
        <v>1</v>
      </c>
    </row>
    <row r="69" spans="1:10" x14ac:dyDescent="0.25">
      <c r="A69" s="8">
        <v>101.024328383333</v>
      </c>
      <c r="B69" s="8">
        <v>2066.6375051</v>
      </c>
      <c r="C69" s="8">
        <v>6.5</v>
      </c>
      <c r="D69" s="12">
        <v>6.16</v>
      </c>
      <c r="E69" s="12">
        <v>10.199999999999999</v>
      </c>
      <c r="F69" s="8">
        <v>-6.6666666666666693E-2</v>
      </c>
      <c r="G69" s="12">
        <v>3.03</v>
      </c>
      <c r="H69" s="12">
        <v>0.64664035803925102</v>
      </c>
      <c r="I69" s="17">
        <v>0</v>
      </c>
      <c r="J69" s="21">
        <v>1</v>
      </c>
    </row>
    <row r="70" spans="1:10" x14ac:dyDescent="0.25">
      <c r="A70" s="8">
        <v>94.106552406666694</v>
      </c>
      <c r="B70" s="8">
        <v>2009.3808182</v>
      </c>
      <c r="C70" s="8">
        <v>5.6935483870967696</v>
      </c>
      <c r="D70" s="12">
        <v>5.24</v>
      </c>
      <c r="E70" s="12">
        <v>8.7200000000000006</v>
      </c>
      <c r="F70" s="8">
        <v>0.133333333333333</v>
      </c>
      <c r="G70" s="12">
        <v>2.4300000000000002</v>
      </c>
      <c r="H70" s="12">
        <v>0.70620974326408403</v>
      </c>
      <c r="I70" s="17">
        <v>0</v>
      </c>
      <c r="J70" s="17">
        <v>0</v>
      </c>
    </row>
    <row r="71" spans="1:10" x14ac:dyDescent="0.25">
      <c r="A71" s="8">
        <v>92.694273666666703</v>
      </c>
      <c r="B71" s="8">
        <v>1978.4934524</v>
      </c>
      <c r="C71" s="8">
        <v>4.3319672131147504</v>
      </c>
      <c r="D71" s="12">
        <v>4.04</v>
      </c>
      <c r="E71" s="12">
        <v>8.08</v>
      </c>
      <c r="F71" s="8">
        <v>0.133333333333333</v>
      </c>
      <c r="G71" s="12">
        <v>2.2000000000000002</v>
      </c>
      <c r="H71" s="12">
        <v>0.730826453778463</v>
      </c>
      <c r="I71" s="17">
        <v>0</v>
      </c>
      <c r="J71" s="17">
        <v>0</v>
      </c>
    </row>
    <row r="72" spans="1:10" x14ac:dyDescent="0.25">
      <c r="A72" s="8">
        <v>99.926025436666706</v>
      </c>
      <c r="B72" s="8">
        <v>2125.6180571</v>
      </c>
      <c r="C72" s="8">
        <v>3.2222222222222201</v>
      </c>
      <c r="D72" s="12">
        <v>2.88</v>
      </c>
      <c r="E72" s="12">
        <v>6.96</v>
      </c>
      <c r="F72" s="8">
        <v>0.53333333333333299</v>
      </c>
      <c r="G72" s="12">
        <v>2.37</v>
      </c>
      <c r="H72" s="12">
        <v>0.687610753273459</v>
      </c>
      <c r="I72" s="17">
        <v>0</v>
      </c>
      <c r="J72" s="17">
        <v>0</v>
      </c>
    </row>
    <row r="73" spans="1:10" x14ac:dyDescent="0.25">
      <c r="A73" s="8">
        <v>100.697737933333</v>
      </c>
      <c r="B73" s="8">
        <v>2153.7428912999999</v>
      </c>
      <c r="C73" s="8">
        <v>3</v>
      </c>
      <c r="D73" s="12">
        <v>2.76</v>
      </c>
      <c r="E73" s="12">
        <v>6.2</v>
      </c>
      <c r="F73" s="8">
        <v>0.133333333333333</v>
      </c>
      <c r="G73" s="12">
        <v>2.93</v>
      </c>
      <c r="H73" s="12">
        <v>0.70484895219087396</v>
      </c>
      <c r="I73" s="17">
        <v>0</v>
      </c>
      <c r="J73" s="17">
        <v>0</v>
      </c>
    </row>
    <row r="74" spans="1:10" x14ac:dyDescent="0.25">
      <c r="A74" s="8">
        <v>107.616457833333</v>
      </c>
      <c r="B74" s="8">
        <v>2210.9745606000001</v>
      </c>
      <c r="C74" s="8">
        <v>2.7738095238095202</v>
      </c>
      <c r="D74" s="12">
        <v>2.6</v>
      </c>
      <c r="E74" s="12">
        <v>5.76</v>
      </c>
      <c r="F74" s="8">
        <v>0.7</v>
      </c>
      <c r="G74" s="12">
        <v>3.77</v>
      </c>
      <c r="H74" s="12">
        <v>0.75454957815476797</v>
      </c>
      <c r="I74" s="17">
        <v>0</v>
      </c>
      <c r="J74" s="17">
        <v>0</v>
      </c>
    </row>
    <row r="75" spans="1:10" x14ac:dyDescent="0.25">
      <c r="A75" s="8">
        <v>106.98439386666701</v>
      </c>
      <c r="B75" s="8">
        <v>2131.0178332999999</v>
      </c>
      <c r="C75" s="8">
        <v>2.75</v>
      </c>
      <c r="D75" s="12">
        <v>2.68</v>
      </c>
      <c r="E75" s="12">
        <v>5.92</v>
      </c>
      <c r="F75" s="8">
        <v>-0.16666666666666699</v>
      </c>
      <c r="G75" s="12">
        <v>3.7</v>
      </c>
      <c r="H75" s="12">
        <v>0.74423931779007502</v>
      </c>
      <c r="I75" s="17">
        <v>0</v>
      </c>
      <c r="J75" s="17">
        <v>0</v>
      </c>
    </row>
    <row r="76" spans="1:10" x14ac:dyDescent="0.25">
      <c r="A76" s="8">
        <v>105.04781413333301</v>
      </c>
      <c r="B76" s="8">
        <v>2080.3549348000001</v>
      </c>
      <c r="C76" s="8">
        <v>2.75</v>
      </c>
      <c r="D76" s="12">
        <v>2.84</v>
      </c>
      <c r="E76" s="12">
        <v>6.32</v>
      </c>
      <c r="F76" s="8">
        <v>0.1</v>
      </c>
      <c r="G76" s="12">
        <v>2.73</v>
      </c>
      <c r="H76" s="12">
        <v>0.79527654298587802</v>
      </c>
      <c r="I76" s="17">
        <v>0</v>
      </c>
      <c r="J76" s="17">
        <v>0</v>
      </c>
    </row>
    <row r="77" spans="1:10" x14ac:dyDescent="0.25">
      <c r="A77" s="8">
        <v>97.56635618</v>
      </c>
      <c r="B77" s="8">
        <v>1874.4410651999999</v>
      </c>
      <c r="C77" s="8">
        <v>2.6547619047619002</v>
      </c>
      <c r="D77" s="12">
        <v>2.68</v>
      </c>
      <c r="E77" s="12">
        <v>6.04</v>
      </c>
      <c r="F77" s="8">
        <v>-0.266666666666667</v>
      </c>
      <c r="G77" s="12">
        <v>1.1000000000000001</v>
      </c>
      <c r="H77" s="12">
        <v>0.93399558498896196</v>
      </c>
      <c r="I77" s="17">
        <v>0</v>
      </c>
      <c r="J77" s="17">
        <v>0</v>
      </c>
    </row>
    <row r="78" spans="1:10" x14ac:dyDescent="0.25">
      <c r="A78" s="8">
        <v>94.544257656666701</v>
      </c>
      <c r="B78" s="8">
        <v>1761.8596024999999</v>
      </c>
      <c r="C78" s="8">
        <v>1.7890625</v>
      </c>
      <c r="D78" s="12">
        <v>1.8</v>
      </c>
      <c r="E78" s="12">
        <v>5.24</v>
      </c>
      <c r="F78" s="8">
        <v>6.6666666666666693E-2</v>
      </c>
      <c r="G78" s="12">
        <v>0.03</v>
      </c>
      <c r="H78" s="12">
        <v>1.2385950588164201</v>
      </c>
      <c r="I78" s="17">
        <v>0</v>
      </c>
      <c r="J78" s="17">
        <v>0</v>
      </c>
    </row>
    <row r="79" spans="1:10" x14ac:dyDescent="0.25">
      <c r="A79" s="8">
        <v>100.947072906667</v>
      </c>
      <c r="B79" s="8">
        <v>1887.4411428999999</v>
      </c>
      <c r="C79" s="8">
        <v>1.75</v>
      </c>
      <c r="D79" s="12">
        <v>1.72</v>
      </c>
      <c r="E79" s="12">
        <v>4.88</v>
      </c>
      <c r="F79" s="8">
        <v>0.43333333333333302</v>
      </c>
      <c r="G79" s="12">
        <v>0.47</v>
      </c>
      <c r="H79" s="12">
        <v>1.2653724031570399</v>
      </c>
      <c r="I79" s="17">
        <v>0</v>
      </c>
      <c r="J79" s="17">
        <v>0</v>
      </c>
    </row>
    <row r="80" spans="1:10" x14ac:dyDescent="0.25">
      <c r="A80" s="8">
        <v>101.89872440000001</v>
      </c>
      <c r="B80" s="8">
        <v>1884.8773593999999</v>
      </c>
      <c r="C80" s="8">
        <v>1.81153846153846</v>
      </c>
      <c r="D80" s="12">
        <v>1.8</v>
      </c>
      <c r="E80" s="12">
        <v>5</v>
      </c>
      <c r="F80" s="8">
        <v>0.233333333333333</v>
      </c>
      <c r="G80" s="12">
        <v>1.5</v>
      </c>
      <c r="H80" s="12">
        <v>1.29265928815507</v>
      </c>
      <c r="I80" s="17">
        <v>0</v>
      </c>
      <c r="J80" s="17">
        <v>0</v>
      </c>
    </row>
    <row r="81" spans="1:10" x14ac:dyDescent="0.25">
      <c r="A81" s="8">
        <v>99.371568213333305</v>
      </c>
      <c r="B81" s="8">
        <v>1780.1685</v>
      </c>
      <c r="C81" s="8">
        <v>2.1352459016393399</v>
      </c>
      <c r="D81" s="12">
        <v>2.36</v>
      </c>
      <c r="E81" s="12">
        <v>4.92</v>
      </c>
      <c r="F81" s="8">
        <v>6.6666666666666693E-2</v>
      </c>
      <c r="G81" s="12">
        <v>2.27</v>
      </c>
      <c r="H81" s="12">
        <v>1.40320088300221</v>
      </c>
      <c r="I81" s="17">
        <v>0</v>
      </c>
      <c r="J81" s="17">
        <v>0</v>
      </c>
    </row>
    <row r="82" spans="1:10" x14ac:dyDescent="0.25">
      <c r="A82" s="8">
        <v>98.795403473333295</v>
      </c>
      <c r="B82" s="8">
        <v>1734.1862510999999</v>
      </c>
      <c r="C82" s="8">
        <v>2.6071428571428599</v>
      </c>
      <c r="D82" s="12">
        <v>2.88</v>
      </c>
      <c r="E82" s="12">
        <v>5.76</v>
      </c>
      <c r="F82" s="8">
        <v>6.6666666666666693E-2</v>
      </c>
      <c r="G82" s="12">
        <v>2.2999999999999998</v>
      </c>
      <c r="H82" s="12">
        <v>1.4822492364450099</v>
      </c>
      <c r="I82" s="17">
        <v>0</v>
      </c>
      <c r="J82" s="17">
        <v>0</v>
      </c>
    </row>
    <row r="83" spans="1:10" x14ac:dyDescent="0.25">
      <c r="A83" s="8">
        <v>98.999865020000001</v>
      </c>
      <c r="B83" s="8">
        <v>1744.2380952000001</v>
      </c>
      <c r="C83" s="8">
        <v>3.1111111111111098</v>
      </c>
      <c r="D83" s="12">
        <v>3.76</v>
      </c>
      <c r="E83" s="12">
        <v>6.24</v>
      </c>
      <c r="F83" s="8">
        <v>0.53333333333333299</v>
      </c>
      <c r="G83" s="12">
        <v>2.77</v>
      </c>
      <c r="H83" s="12">
        <v>1.5373385950588201</v>
      </c>
      <c r="I83" s="17">
        <v>0</v>
      </c>
      <c r="J83" s="17">
        <v>0</v>
      </c>
    </row>
    <row r="84" spans="1:10" x14ac:dyDescent="0.25">
      <c r="A84" s="8">
        <v>93.833876976666701</v>
      </c>
      <c r="B84" s="8">
        <v>1659.0762122000001</v>
      </c>
      <c r="C84" s="8">
        <v>3.66015625</v>
      </c>
      <c r="D84" s="12">
        <v>3.84</v>
      </c>
      <c r="E84" s="12">
        <v>6.56</v>
      </c>
      <c r="F84" s="8">
        <v>0.63333333333333297</v>
      </c>
      <c r="G84" s="12">
        <v>3.33</v>
      </c>
      <c r="H84" s="12">
        <v>1.70398258187427</v>
      </c>
      <c r="I84" s="17">
        <v>0</v>
      </c>
      <c r="J84" s="17">
        <v>0</v>
      </c>
    </row>
    <row r="85" spans="1:10" x14ac:dyDescent="0.25">
      <c r="A85" s="8">
        <v>88.743747543333299</v>
      </c>
      <c r="B85" s="8">
        <v>1579.7093809999999</v>
      </c>
      <c r="C85" s="8">
        <v>4.3669354838709697</v>
      </c>
      <c r="D85" s="12">
        <v>4.96</v>
      </c>
      <c r="E85" s="12">
        <v>7.36</v>
      </c>
      <c r="F85" s="8">
        <v>0</v>
      </c>
      <c r="G85" s="12">
        <v>3.8</v>
      </c>
      <c r="H85" s="12">
        <v>1.9513547431128799</v>
      </c>
      <c r="I85" s="17">
        <v>0</v>
      </c>
      <c r="J85" s="17">
        <v>0</v>
      </c>
    </row>
    <row r="86" spans="1:10" x14ac:dyDescent="0.25">
      <c r="A86" s="8">
        <v>89.574733269999996</v>
      </c>
      <c r="B86" s="8">
        <v>1578.9521878</v>
      </c>
      <c r="C86" s="8">
        <v>4.6384615384615397</v>
      </c>
      <c r="D86" s="12">
        <v>4.72</v>
      </c>
      <c r="E86" s="12">
        <v>7.48</v>
      </c>
      <c r="F86" s="8">
        <v>0.2</v>
      </c>
      <c r="G86" s="12">
        <v>4.07</v>
      </c>
      <c r="H86" s="12">
        <v>2.2407057969699702</v>
      </c>
      <c r="I86" s="17">
        <v>0</v>
      </c>
      <c r="J86" s="17">
        <v>0</v>
      </c>
    </row>
    <row r="87" spans="1:10" x14ac:dyDescent="0.25">
      <c r="A87" s="8">
        <v>90.996022463333304</v>
      </c>
      <c r="B87" s="8">
        <v>1580.5804066999999</v>
      </c>
      <c r="C87" s="8">
        <v>4.9631147540983598</v>
      </c>
      <c r="D87" s="12">
        <v>4.92</v>
      </c>
      <c r="E87" s="12">
        <v>7.48</v>
      </c>
      <c r="F87" s="8">
        <v>0.46666666666666701</v>
      </c>
      <c r="G87" s="12">
        <v>3.8</v>
      </c>
      <c r="H87" s="12">
        <v>3.27062354470955</v>
      </c>
      <c r="I87" s="17">
        <v>0</v>
      </c>
      <c r="J87" s="17">
        <v>0</v>
      </c>
    </row>
    <row r="88" spans="1:10" x14ac:dyDescent="0.25">
      <c r="A88" s="8">
        <v>93.701873696666695</v>
      </c>
      <c r="B88" s="8">
        <v>1617.8003805000001</v>
      </c>
      <c r="C88" s="8">
        <v>5.2137096774193603</v>
      </c>
      <c r="D88" s="12">
        <v>5.12</v>
      </c>
      <c r="E88" s="12">
        <v>8.0399999999999991</v>
      </c>
      <c r="F88" s="8">
        <v>0.266666666666667</v>
      </c>
      <c r="G88" s="12">
        <v>3.47</v>
      </c>
      <c r="H88" s="12">
        <v>3.4791073210559702</v>
      </c>
      <c r="I88" s="17">
        <v>0</v>
      </c>
      <c r="J88" s="17">
        <v>0</v>
      </c>
    </row>
    <row r="89" spans="1:10" x14ac:dyDescent="0.25">
      <c r="A89" s="8">
        <v>92.445106920000001</v>
      </c>
      <c r="B89" s="8">
        <v>1585.9740101</v>
      </c>
      <c r="C89" s="8">
        <v>5.25</v>
      </c>
      <c r="D89" s="12">
        <v>5.2</v>
      </c>
      <c r="E89" s="12">
        <v>7.88</v>
      </c>
      <c r="F89" s="8">
        <v>-0.133333333333333</v>
      </c>
      <c r="G89" s="12">
        <v>2.27</v>
      </c>
      <c r="H89" s="12">
        <v>3.2061265838096098</v>
      </c>
      <c r="I89" s="17">
        <v>0</v>
      </c>
      <c r="J89" s="17">
        <v>0</v>
      </c>
    </row>
    <row r="90" spans="1:10" x14ac:dyDescent="0.25">
      <c r="A90" s="8">
        <v>94.995940956666601</v>
      </c>
      <c r="B90" s="8">
        <v>1621.2642272999999</v>
      </c>
      <c r="C90" s="8">
        <v>5.03125</v>
      </c>
      <c r="D90" s="12">
        <v>5.04</v>
      </c>
      <c r="E90" s="12">
        <v>7.76</v>
      </c>
      <c r="F90" s="8">
        <v>0.16666666666666699</v>
      </c>
      <c r="G90" s="12">
        <v>2.7</v>
      </c>
      <c r="H90" s="12">
        <v>2.6911291541927498</v>
      </c>
      <c r="I90" s="17">
        <v>0</v>
      </c>
      <c r="J90" s="17">
        <v>0</v>
      </c>
    </row>
    <row r="91" spans="1:10" x14ac:dyDescent="0.25">
      <c r="A91" s="8">
        <v>94.876382969999995</v>
      </c>
      <c r="B91" s="8">
        <v>1581.0362381</v>
      </c>
      <c r="C91" s="8">
        <v>5</v>
      </c>
      <c r="D91" s="12">
        <v>5.16</v>
      </c>
      <c r="E91" s="12">
        <v>7.72</v>
      </c>
      <c r="F91" s="8">
        <v>0.7</v>
      </c>
      <c r="G91" s="12">
        <v>2.87</v>
      </c>
      <c r="H91" s="12">
        <v>3.4661646859596602</v>
      </c>
      <c r="I91" s="17">
        <v>0</v>
      </c>
      <c r="J91" s="17">
        <v>0</v>
      </c>
    </row>
    <row r="92" spans="1:10" x14ac:dyDescent="0.25">
      <c r="A92" s="8">
        <v>93.339966476666703</v>
      </c>
      <c r="B92" s="8">
        <v>1559.6384038000001</v>
      </c>
      <c r="C92" s="8">
        <v>5.38559322033898</v>
      </c>
      <c r="D92" s="12">
        <v>5.6</v>
      </c>
      <c r="E92" s="12">
        <v>7.88</v>
      </c>
      <c r="F92" s="8">
        <v>1.1000000000000001</v>
      </c>
      <c r="G92" s="12">
        <v>4.7699999999999996</v>
      </c>
      <c r="H92" s="12">
        <v>3.4981992198131202</v>
      </c>
      <c r="I92" s="17">
        <v>0</v>
      </c>
      <c r="J92" s="17">
        <v>0</v>
      </c>
    </row>
    <row r="93" spans="1:10" x14ac:dyDescent="0.25">
      <c r="A93" s="8">
        <v>92.178127943333294</v>
      </c>
      <c r="B93" s="8">
        <v>1507.6709980000001</v>
      </c>
      <c r="C93" s="8">
        <v>5.7903225806451601</v>
      </c>
      <c r="D93" s="12">
        <v>6.08</v>
      </c>
      <c r="E93" s="12">
        <v>10</v>
      </c>
      <c r="F93" s="8">
        <v>0.53333333333333299</v>
      </c>
      <c r="G93" s="12">
        <v>7.23</v>
      </c>
      <c r="H93" s="12">
        <v>3.2602739726027399</v>
      </c>
      <c r="I93" s="17">
        <v>0</v>
      </c>
      <c r="J93" s="17">
        <v>0</v>
      </c>
    </row>
    <row r="94" spans="1:10" x14ac:dyDescent="0.25">
      <c r="A94" s="8">
        <v>87.476784416666703</v>
      </c>
      <c r="B94" s="8">
        <v>1391.0555065000001</v>
      </c>
      <c r="C94" s="8">
        <v>6.2222222222222197</v>
      </c>
      <c r="D94" s="12">
        <v>6.36</v>
      </c>
      <c r="E94" s="12">
        <v>10.68</v>
      </c>
      <c r="F94" s="8">
        <v>0.4</v>
      </c>
      <c r="G94" s="12">
        <v>8.0299999999999994</v>
      </c>
      <c r="H94" s="12">
        <v>3.5362424022498402</v>
      </c>
      <c r="I94" s="17">
        <v>0</v>
      </c>
      <c r="J94" s="17">
        <v>0</v>
      </c>
    </row>
    <row r="95" spans="1:10" x14ac:dyDescent="0.25">
      <c r="A95" s="8">
        <v>91.8312890866667</v>
      </c>
      <c r="B95" s="8">
        <v>1410.1460173999999</v>
      </c>
      <c r="C95" s="8">
        <v>6.3611111111111098</v>
      </c>
      <c r="D95" s="12">
        <v>6.6</v>
      </c>
      <c r="E95" s="12">
        <v>11.04</v>
      </c>
      <c r="F95" s="8">
        <v>1.0333333333333301</v>
      </c>
      <c r="G95" s="12">
        <v>8.9</v>
      </c>
      <c r="H95" s="12">
        <v>3.8296108137530598</v>
      </c>
      <c r="I95" s="17">
        <v>0</v>
      </c>
      <c r="J95" s="17">
        <v>0</v>
      </c>
    </row>
    <row r="96" spans="1:10" x14ac:dyDescent="0.25">
      <c r="A96" s="8">
        <v>98.766081549999996</v>
      </c>
      <c r="B96" s="8">
        <v>1549.1133636</v>
      </c>
      <c r="C96" s="8">
        <v>7.5564516129032304</v>
      </c>
      <c r="D96" s="12">
        <v>7.56</v>
      </c>
      <c r="E96" s="12">
        <v>11.56</v>
      </c>
      <c r="F96" s="8">
        <v>1.0333333333333301</v>
      </c>
      <c r="G96" s="12">
        <v>9.33</v>
      </c>
      <c r="H96" s="12">
        <v>3.4835646678157799</v>
      </c>
      <c r="I96" s="17">
        <v>0</v>
      </c>
      <c r="J96" s="17">
        <v>0</v>
      </c>
    </row>
    <row r="97" spans="1:10" x14ac:dyDescent="0.25">
      <c r="A97" s="8">
        <v>106.82739523333299</v>
      </c>
      <c r="B97" s="8">
        <v>1919.2165454999999</v>
      </c>
      <c r="C97" s="8">
        <v>8.25</v>
      </c>
      <c r="D97" s="12">
        <v>8.44</v>
      </c>
      <c r="E97" s="12">
        <v>16.68</v>
      </c>
      <c r="F97" s="8">
        <v>-0.133333333333333</v>
      </c>
      <c r="G97" s="12">
        <v>8.6300000000000008</v>
      </c>
      <c r="H97" s="12">
        <v>1.77124799661314</v>
      </c>
      <c r="I97" s="17">
        <v>0</v>
      </c>
      <c r="J97" s="21">
        <v>1</v>
      </c>
    </row>
    <row r="98" spans="1:10" x14ac:dyDescent="0.25">
      <c r="A98" s="8">
        <v>98.691259856065997</v>
      </c>
      <c r="B98" s="8">
        <v>1821.9369826</v>
      </c>
      <c r="C98" s="8">
        <v>5.5039682539682504</v>
      </c>
      <c r="D98" s="12">
        <v>5.04</v>
      </c>
      <c r="E98" s="12">
        <v>12.36</v>
      </c>
      <c r="F98" s="8">
        <v>-0.266666666666667</v>
      </c>
      <c r="G98" s="12">
        <v>5.6</v>
      </c>
      <c r="H98" s="12">
        <v>1.5551059905047</v>
      </c>
      <c r="I98" s="17">
        <v>0</v>
      </c>
      <c r="J98" s="21">
        <v>1</v>
      </c>
    </row>
    <row r="99" spans="1:10" x14ac:dyDescent="0.25">
      <c r="A99" s="8">
        <v>95.405262533672001</v>
      </c>
      <c r="B99" s="8">
        <v>1701.9736089999999</v>
      </c>
      <c r="C99" s="8">
        <v>1.4385245901639301</v>
      </c>
      <c r="D99" s="12">
        <v>1.72</v>
      </c>
      <c r="E99" s="12">
        <v>7.48</v>
      </c>
      <c r="F99" s="8">
        <v>-6.6666666666666693E-2</v>
      </c>
      <c r="G99" s="12">
        <v>3.13</v>
      </c>
      <c r="H99" s="12">
        <v>2.1151425806646702</v>
      </c>
      <c r="I99" s="17">
        <v>0</v>
      </c>
      <c r="J99" s="21">
        <v>1</v>
      </c>
    </row>
    <row r="100" spans="1:10" x14ac:dyDescent="0.25">
      <c r="A100" s="8">
        <v>95.620053829100698</v>
      </c>
      <c r="B100" s="8">
        <v>1636.3756926000001</v>
      </c>
      <c r="C100" s="8">
        <v>0.52734375</v>
      </c>
      <c r="D100" s="12">
        <v>0.64</v>
      </c>
      <c r="E100" s="12">
        <v>4.3600000000000003</v>
      </c>
      <c r="F100" s="8">
        <v>6.6666666666666693E-2</v>
      </c>
      <c r="G100" s="12">
        <v>-0.6</v>
      </c>
      <c r="H100" s="12">
        <v>2.6576657897124201</v>
      </c>
      <c r="I100" s="17">
        <v>0</v>
      </c>
      <c r="J100" s="21">
        <v>1</v>
      </c>
    </row>
    <row r="101" spans="1:10" x14ac:dyDescent="0.25">
      <c r="A101" s="8">
        <v>93.229804839139703</v>
      </c>
      <c r="B101" s="8">
        <v>1555.0642857</v>
      </c>
      <c r="C101" s="8">
        <v>0.5</v>
      </c>
      <c r="D101" s="12">
        <v>0.64</v>
      </c>
      <c r="E101" s="12">
        <v>3.64</v>
      </c>
      <c r="F101" s="8">
        <v>-0.266666666666667</v>
      </c>
      <c r="G101" s="12">
        <v>-1.87</v>
      </c>
      <c r="H101" s="12">
        <v>3.0157080649550898</v>
      </c>
      <c r="I101" s="17">
        <v>0</v>
      </c>
      <c r="J101" s="21">
        <v>1</v>
      </c>
    </row>
    <row r="102" spans="1:10" x14ac:dyDescent="0.25">
      <c r="A102" s="8">
        <v>92.442857770408295</v>
      </c>
      <c r="B102" s="8">
        <v>1556.3821086999999</v>
      </c>
      <c r="C102" s="8">
        <v>0.5</v>
      </c>
      <c r="D102" s="12">
        <v>0.6</v>
      </c>
      <c r="E102" s="12">
        <v>4</v>
      </c>
      <c r="F102" s="8">
        <v>0.3</v>
      </c>
      <c r="G102" s="12">
        <v>-0.23</v>
      </c>
      <c r="H102" s="12">
        <v>3.28060419123651</v>
      </c>
      <c r="I102" s="17">
        <v>0</v>
      </c>
      <c r="J102" s="17">
        <v>0</v>
      </c>
    </row>
    <row r="103" spans="1:10" x14ac:dyDescent="0.25">
      <c r="A103" s="8">
        <v>93.400383127469695</v>
      </c>
      <c r="B103" s="8">
        <v>1590.4988808999999</v>
      </c>
      <c r="C103" s="8">
        <v>0.58064516129032295</v>
      </c>
      <c r="D103" s="12">
        <v>0.76</v>
      </c>
      <c r="E103" s="12">
        <v>3.72</v>
      </c>
      <c r="F103" s="8">
        <v>0.3</v>
      </c>
      <c r="G103" s="12">
        <v>1.2</v>
      </c>
      <c r="H103" s="12">
        <v>3.1875850494420801</v>
      </c>
      <c r="I103" s="17">
        <v>1</v>
      </c>
      <c r="J103" s="17">
        <v>0</v>
      </c>
    </row>
    <row r="104" spans="1:10" x14ac:dyDescent="0.25">
      <c r="A104" s="8">
        <v>91.116655104198998</v>
      </c>
      <c r="B104" s="8">
        <v>1534.9785194999999</v>
      </c>
      <c r="C104" s="8">
        <v>1.7380952380952399</v>
      </c>
      <c r="D104" s="12">
        <v>2.44</v>
      </c>
      <c r="E104" s="12">
        <v>4.92</v>
      </c>
      <c r="F104" s="8">
        <v>0.3</v>
      </c>
      <c r="G104" s="12">
        <v>2.27</v>
      </c>
      <c r="H104" s="12">
        <v>3.2853276482506302</v>
      </c>
      <c r="I104" s="17">
        <v>1</v>
      </c>
      <c r="J104" s="17">
        <v>0</v>
      </c>
    </row>
    <row r="105" spans="1:10" x14ac:dyDescent="0.25">
      <c r="A105" s="8">
        <v>88.462575039108302</v>
      </c>
      <c r="B105" s="8">
        <v>1441.1362618999999</v>
      </c>
      <c r="C105" s="8">
        <v>2.87903225806452</v>
      </c>
      <c r="D105" s="12">
        <v>3.44</v>
      </c>
      <c r="E105" s="12">
        <v>5.96</v>
      </c>
      <c r="F105" s="8">
        <v>0.1</v>
      </c>
      <c r="G105" s="12">
        <v>2.5</v>
      </c>
      <c r="H105" s="12">
        <v>3.91749826121141</v>
      </c>
      <c r="I105" s="17">
        <v>1</v>
      </c>
      <c r="J105" s="17">
        <v>0</v>
      </c>
    </row>
    <row r="106" spans="1:10" x14ac:dyDescent="0.25">
      <c r="A106" s="8">
        <v>90.940553139494199</v>
      </c>
      <c r="B106" s="8">
        <v>1444.7841263</v>
      </c>
      <c r="C106" s="8">
        <v>3.4453125</v>
      </c>
      <c r="D106" s="12">
        <v>3.92</v>
      </c>
      <c r="E106" s="12">
        <v>7.12</v>
      </c>
      <c r="F106" s="8">
        <v>0.43333333333333302</v>
      </c>
      <c r="G106" s="12">
        <v>2.93</v>
      </c>
      <c r="H106" s="12">
        <v>4.3778085215760996</v>
      </c>
      <c r="I106" s="17">
        <v>1</v>
      </c>
      <c r="J106" s="17">
        <v>0</v>
      </c>
    </row>
    <row r="107" spans="1:10" x14ac:dyDescent="0.25">
      <c r="A107" s="8">
        <v>90.9424146352316</v>
      </c>
      <c r="B107" s="8">
        <v>1408.4605412000001</v>
      </c>
      <c r="C107" s="8">
        <v>4.75</v>
      </c>
      <c r="D107" s="12">
        <v>5.24</v>
      </c>
      <c r="E107" s="12">
        <v>8.08</v>
      </c>
      <c r="F107" s="8">
        <v>0.3</v>
      </c>
      <c r="G107" s="12">
        <v>3.3</v>
      </c>
      <c r="H107" s="12">
        <v>4.1512791436088197</v>
      </c>
      <c r="I107" s="17">
        <v>1</v>
      </c>
      <c r="J107" s="17">
        <v>0</v>
      </c>
    </row>
    <row r="108" spans="1:10" x14ac:dyDescent="0.25">
      <c r="A108" s="8">
        <v>91.136503424909606</v>
      </c>
      <c r="B108" s="8">
        <v>1413.4214069</v>
      </c>
      <c r="C108" s="8">
        <v>5.25</v>
      </c>
      <c r="D108" s="12">
        <v>5.64</v>
      </c>
      <c r="E108" s="12">
        <v>9.52</v>
      </c>
      <c r="F108" s="8">
        <v>0.266666666666667</v>
      </c>
      <c r="G108" s="12">
        <v>3.13</v>
      </c>
      <c r="H108" s="12">
        <v>4.0786507000513996</v>
      </c>
      <c r="I108" s="17">
        <v>1</v>
      </c>
      <c r="J108" s="17">
        <v>0</v>
      </c>
    </row>
    <row r="109" spans="1:10" x14ac:dyDescent="0.25">
      <c r="A109" s="8">
        <v>95.324461766536103</v>
      </c>
      <c r="B109" s="8">
        <v>1537.3537343</v>
      </c>
      <c r="C109" s="8">
        <v>5.25</v>
      </c>
      <c r="D109" s="12">
        <v>5.84</v>
      </c>
      <c r="E109" s="12">
        <v>9.9600000000000009</v>
      </c>
      <c r="F109" s="8">
        <v>0.46666666666666701</v>
      </c>
      <c r="G109" s="12">
        <v>4</v>
      </c>
      <c r="H109" s="12">
        <v>3.3969608999365</v>
      </c>
      <c r="I109" s="17">
        <v>1</v>
      </c>
      <c r="J109" s="17">
        <v>0</v>
      </c>
    </row>
    <row r="110" spans="1:10" x14ac:dyDescent="0.25">
      <c r="A110" s="8">
        <v>91.243175022917399</v>
      </c>
      <c r="B110" s="8">
        <v>1468.2235714000001</v>
      </c>
      <c r="C110" s="8">
        <v>5.0346153846153801</v>
      </c>
      <c r="D110" s="12">
        <v>5.48</v>
      </c>
      <c r="E110" s="12">
        <v>9.68</v>
      </c>
      <c r="F110" s="8">
        <v>0.233333333333333</v>
      </c>
      <c r="G110" s="12">
        <v>4.13</v>
      </c>
      <c r="H110" s="12">
        <v>3.7683616075478499</v>
      </c>
      <c r="I110" s="17">
        <v>1</v>
      </c>
      <c r="J110" s="17">
        <v>0</v>
      </c>
    </row>
    <row r="111" spans="1:10" x14ac:dyDescent="0.25">
      <c r="A111" s="8">
        <v>91.239735011557897</v>
      </c>
      <c r="B111" s="8">
        <v>1488.7171903999999</v>
      </c>
      <c r="C111" s="8">
        <v>5</v>
      </c>
      <c r="D111" s="12">
        <v>5.76</v>
      </c>
      <c r="E111" s="12">
        <v>10.4</v>
      </c>
      <c r="F111" s="8">
        <v>-6.6666666666666693E-2</v>
      </c>
      <c r="G111" s="12">
        <v>3.1</v>
      </c>
      <c r="H111" s="12">
        <v>3.5682466963016699</v>
      </c>
      <c r="I111" s="17">
        <v>1</v>
      </c>
      <c r="J111" s="17">
        <v>0</v>
      </c>
    </row>
    <row r="112" spans="1:10" x14ac:dyDescent="0.25">
      <c r="A112" s="8">
        <v>88.637001040298998</v>
      </c>
      <c r="B112" s="8">
        <v>1447.9003556</v>
      </c>
      <c r="C112" s="8">
        <v>5</v>
      </c>
      <c r="D112" s="12">
        <v>5.56</v>
      </c>
      <c r="E112" s="12">
        <v>9.24</v>
      </c>
      <c r="F112" s="8">
        <v>0.33333333333333298</v>
      </c>
      <c r="G112" s="12">
        <v>2.63</v>
      </c>
      <c r="H112" s="12">
        <v>3.5002903020956202</v>
      </c>
      <c r="I112" s="17">
        <v>1</v>
      </c>
      <c r="J112" s="17">
        <v>0</v>
      </c>
    </row>
    <row r="113" spans="1:10" x14ac:dyDescent="0.25">
      <c r="A113" s="8">
        <v>87.989769112070405</v>
      </c>
      <c r="B113" s="8">
        <v>1433.0616484</v>
      </c>
      <c r="C113" s="8">
        <v>5</v>
      </c>
      <c r="D113" s="12">
        <v>5.76</v>
      </c>
      <c r="E113" s="12">
        <v>9.16</v>
      </c>
      <c r="F113" s="8">
        <v>3.3333333333333298E-2</v>
      </c>
      <c r="G113" s="12">
        <v>2.17</v>
      </c>
      <c r="H113" s="12">
        <v>3.58739302670174</v>
      </c>
      <c r="I113" s="17">
        <v>1</v>
      </c>
      <c r="J113" s="17">
        <v>0</v>
      </c>
    </row>
    <row r="114" spans="1:10" x14ac:dyDescent="0.25">
      <c r="A114" s="8">
        <v>87.293416532454501</v>
      </c>
      <c r="B114" s="8">
        <v>1417.4971364</v>
      </c>
      <c r="C114" s="8">
        <v>5</v>
      </c>
      <c r="D114" s="12">
        <v>5.36</v>
      </c>
      <c r="E114" s="12">
        <v>9.1199999999999992</v>
      </c>
      <c r="F114" s="8">
        <v>0.233333333333333</v>
      </c>
      <c r="G114" s="12">
        <v>1.47</v>
      </c>
      <c r="H114" s="12">
        <v>3.5959130908101198</v>
      </c>
      <c r="I114" s="17">
        <v>1</v>
      </c>
      <c r="J114" s="17">
        <v>0</v>
      </c>
    </row>
    <row r="115" spans="1:10" x14ac:dyDescent="0.25">
      <c r="A115" s="8">
        <v>88.633912026344802</v>
      </c>
      <c r="B115" s="8">
        <v>1454.6061298</v>
      </c>
      <c r="C115" s="8">
        <v>5</v>
      </c>
      <c r="D115" s="12">
        <v>4.92</v>
      </c>
      <c r="E115" s="12">
        <v>9.1199999999999992</v>
      </c>
      <c r="F115" s="8">
        <v>3.3333333333333298E-2</v>
      </c>
      <c r="G115" s="12">
        <v>1.27</v>
      </c>
      <c r="H115" s="12">
        <v>3.241189633796</v>
      </c>
      <c r="I115" s="17">
        <v>1</v>
      </c>
      <c r="J115" s="17">
        <v>0</v>
      </c>
    </row>
    <row r="116" spans="1:10" x14ac:dyDescent="0.25">
      <c r="A116" s="8">
        <v>91.425537261750705</v>
      </c>
      <c r="B116" s="8">
        <v>1522.1208441000001</v>
      </c>
      <c r="C116" s="8">
        <v>5</v>
      </c>
      <c r="D116" s="12">
        <v>5.16</v>
      </c>
      <c r="E116" s="12">
        <v>8.84</v>
      </c>
      <c r="F116" s="8">
        <v>0.33333333333333298</v>
      </c>
      <c r="G116" s="12">
        <v>2.13</v>
      </c>
      <c r="H116" s="12">
        <v>3.2109634400798299</v>
      </c>
      <c r="I116" s="17">
        <v>1</v>
      </c>
      <c r="J116" s="17">
        <v>0</v>
      </c>
    </row>
    <row r="117" spans="1:10" x14ac:dyDescent="0.25">
      <c r="A117" s="8">
        <v>92.716514007735995</v>
      </c>
      <c r="B117" s="8">
        <v>1549.5068636000001</v>
      </c>
      <c r="C117" s="8">
        <v>4.6895161290322598</v>
      </c>
      <c r="D117" s="12">
        <v>4.76</v>
      </c>
      <c r="E117" s="12">
        <v>8.48</v>
      </c>
      <c r="F117" s="8">
        <v>0.36666666666666697</v>
      </c>
      <c r="G117" s="12">
        <v>2.2999999999999998</v>
      </c>
      <c r="H117" s="12">
        <v>3.2444419244609701</v>
      </c>
      <c r="I117" s="17">
        <v>1</v>
      </c>
      <c r="J117" s="17">
        <v>0</v>
      </c>
    </row>
    <row r="118" spans="1:10" x14ac:dyDescent="0.25">
      <c r="A118" s="8">
        <v>97.564550036871196</v>
      </c>
      <c r="B118" s="8">
        <v>1655.2813788000001</v>
      </c>
      <c r="C118" s="8">
        <v>4.3373015873015897</v>
      </c>
      <c r="D118" s="12">
        <v>4.24</v>
      </c>
      <c r="E118" s="12">
        <v>8.36</v>
      </c>
      <c r="F118" s="8">
        <v>0.5</v>
      </c>
      <c r="G118" s="12">
        <v>3.17</v>
      </c>
      <c r="H118" s="12">
        <v>3.1925474008890502</v>
      </c>
      <c r="I118" s="17">
        <v>1</v>
      </c>
      <c r="J118" s="17">
        <v>0</v>
      </c>
    </row>
    <row r="119" spans="1:10" x14ac:dyDescent="0.25">
      <c r="A119" s="8">
        <v>97.396988490407693</v>
      </c>
      <c r="B119" s="8">
        <v>1663.1062856999999</v>
      </c>
      <c r="C119" s="8">
        <v>4</v>
      </c>
      <c r="D119" s="12">
        <v>3.96</v>
      </c>
      <c r="E119" s="12">
        <v>8.16</v>
      </c>
      <c r="F119" s="8">
        <v>0.33333333333333298</v>
      </c>
      <c r="G119" s="12">
        <v>4.43</v>
      </c>
      <c r="H119" s="12">
        <v>3.0785327648250602</v>
      </c>
      <c r="I119" s="17">
        <v>0</v>
      </c>
      <c r="J119" s="17">
        <v>0</v>
      </c>
    </row>
    <row r="120" spans="1:10" x14ac:dyDescent="0.25">
      <c r="A120" s="8">
        <v>99.806644660461203</v>
      </c>
      <c r="B120" s="8">
        <v>1730.7301818000001</v>
      </c>
      <c r="C120" s="8">
        <v>3.62903225806452</v>
      </c>
      <c r="D120" s="12">
        <v>3.68</v>
      </c>
      <c r="E120" s="12">
        <v>7.8</v>
      </c>
      <c r="F120" s="8">
        <v>0.43333333333333302</v>
      </c>
      <c r="G120" s="12">
        <v>4.63</v>
      </c>
      <c r="H120" s="12">
        <v>3.17174392935982</v>
      </c>
      <c r="I120" s="17">
        <v>0</v>
      </c>
      <c r="J120" s="17">
        <v>0</v>
      </c>
    </row>
    <row r="121" spans="1:10" x14ac:dyDescent="0.25">
      <c r="A121" s="8">
        <v>97.760128064954799</v>
      </c>
      <c r="B121" s="8">
        <v>1795.36</v>
      </c>
      <c r="C121" s="8">
        <v>3.04838709677419</v>
      </c>
      <c r="D121" s="12">
        <v>3.52</v>
      </c>
      <c r="E121" s="12">
        <v>7.12</v>
      </c>
      <c r="F121" s="8">
        <v>0.2</v>
      </c>
      <c r="G121" s="12">
        <v>5.27</v>
      </c>
      <c r="H121" s="12">
        <v>3.0033082342979802</v>
      </c>
      <c r="I121" s="17">
        <v>0</v>
      </c>
      <c r="J121" s="17">
        <v>0</v>
      </c>
    </row>
    <row r="122" spans="1:10" x14ac:dyDescent="0.25">
      <c r="A122" s="8">
        <v>96.930350858019906</v>
      </c>
      <c r="B122" s="8">
        <v>1873.0274999999999</v>
      </c>
      <c r="C122" s="8">
        <v>3</v>
      </c>
      <c r="D122" s="12">
        <v>3.32</v>
      </c>
      <c r="E122" s="12">
        <v>5.56</v>
      </c>
      <c r="F122" s="8">
        <v>0.36666666666666697</v>
      </c>
      <c r="G122" s="12">
        <v>4.37</v>
      </c>
      <c r="H122" s="12">
        <v>2.6374761861562201</v>
      </c>
      <c r="I122" s="17">
        <v>0</v>
      </c>
      <c r="J122" s="17">
        <v>0</v>
      </c>
    </row>
    <row r="123" spans="1:10" x14ac:dyDescent="0.25">
      <c r="A123" s="8">
        <v>94.017065387270094</v>
      </c>
      <c r="B123" s="8">
        <v>1852.32</v>
      </c>
      <c r="C123" s="8">
        <v>3</v>
      </c>
      <c r="D123" s="12">
        <v>3.44</v>
      </c>
      <c r="E123" s="12">
        <v>5.28</v>
      </c>
      <c r="F123" s="8">
        <v>0.43333333333333302</v>
      </c>
      <c r="G123" s="12">
        <v>4.17</v>
      </c>
      <c r="H123" s="12">
        <v>2.7461822250446</v>
      </c>
      <c r="I123" s="17">
        <v>0</v>
      </c>
      <c r="J123" s="17">
        <v>0</v>
      </c>
    </row>
    <row r="124" spans="1:10" x14ac:dyDescent="0.25">
      <c r="A124" s="8">
        <v>98.990509553600901</v>
      </c>
      <c r="B124" s="8">
        <v>2029.99</v>
      </c>
      <c r="C124" s="8">
        <v>3</v>
      </c>
      <c r="D124" s="12">
        <v>3.6</v>
      </c>
      <c r="E124" s="12">
        <v>5.36</v>
      </c>
      <c r="F124" s="8">
        <v>0.53333333333333299</v>
      </c>
      <c r="G124" s="12">
        <v>4.7300000000000004</v>
      </c>
      <c r="H124" s="12">
        <v>2.38197859022045</v>
      </c>
      <c r="I124" s="17">
        <v>0</v>
      </c>
      <c r="J124" s="17">
        <v>0</v>
      </c>
    </row>
    <row r="125" spans="1:10" x14ac:dyDescent="0.25">
      <c r="A125" s="8">
        <v>98.869882264380394</v>
      </c>
      <c r="B125" s="8">
        <v>2093.5523809523802</v>
      </c>
      <c r="C125" s="8">
        <v>3.2419354838709702</v>
      </c>
      <c r="D125" s="12">
        <v>3.84</v>
      </c>
      <c r="E125" s="12">
        <v>5.72</v>
      </c>
      <c r="F125" s="8">
        <v>0.133333333333333</v>
      </c>
      <c r="G125" s="12">
        <v>4.0999999999999996</v>
      </c>
      <c r="H125" s="12">
        <v>2.2165547794006502</v>
      </c>
      <c r="I125" s="17">
        <v>0</v>
      </c>
      <c r="J125" s="17">
        <v>0</v>
      </c>
    </row>
    <row r="126" spans="1:10" x14ac:dyDescent="0.25">
      <c r="A126" s="8">
        <v>96.5433741083868</v>
      </c>
      <c r="B126" s="8">
        <v>2108.1</v>
      </c>
      <c r="C126" s="8">
        <v>3.5</v>
      </c>
      <c r="D126" s="12">
        <v>3.88</v>
      </c>
      <c r="E126" s="12">
        <v>5.64</v>
      </c>
      <c r="F126" s="8">
        <v>0.4</v>
      </c>
      <c r="G126" s="12">
        <v>4.67</v>
      </c>
      <c r="H126" s="12">
        <v>2.1176600441501101</v>
      </c>
      <c r="I126" s="17">
        <v>0</v>
      </c>
      <c r="J126" s="17">
        <v>0</v>
      </c>
    </row>
    <row r="127" spans="1:10" x14ac:dyDescent="0.25">
      <c r="A127" s="8">
        <v>95.576521951996497</v>
      </c>
      <c r="B127" s="8">
        <v>2032.87</v>
      </c>
      <c r="C127" s="8">
        <v>3.5</v>
      </c>
      <c r="D127" s="12">
        <v>3.72</v>
      </c>
      <c r="E127" s="12">
        <v>5.4</v>
      </c>
      <c r="F127" s="8">
        <v>0.3</v>
      </c>
      <c r="G127" s="12">
        <v>4.2</v>
      </c>
      <c r="H127" s="12">
        <v>2.1455305573195398</v>
      </c>
      <c r="I127" s="17">
        <v>0</v>
      </c>
      <c r="J127" s="17">
        <v>0</v>
      </c>
    </row>
    <row r="128" spans="1:10" x14ac:dyDescent="0.25">
      <c r="A128" s="8">
        <v>93.297388907374994</v>
      </c>
      <c r="B128" s="8">
        <v>1985.09</v>
      </c>
      <c r="C128" s="8">
        <v>3.5</v>
      </c>
      <c r="D128" s="12">
        <v>3.72</v>
      </c>
      <c r="E128" s="12">
        <v>5.52</v>
      </c>
      <c r="F128" s="8">
        <v>0.133333333333333</v>
      </c>
      <c r="G128" s="12">
        <v>3.5</v>
      </c>
      <c r="H128" s="12">
        <v>2.1653466993256498</v>
      </c>
      <c r="I128" s="17">
        <v>0</v>
      </c>
      <c r="J128" s="17">
        <v>0</v>
      </c>
    </row>
    <row r="129" spans="1:10" x14ac:dyDescent="0.25">
      <c r="A129" s="8">
        <v>92.055555067855096</v>
      </c>
      <c r="B129" s="8">
        <v>1997.21</v>
      </c>
      <c r="C129" s="8">
        <v>3.5</v>
      </c>
      <c r="D129" s="12">
        <v>3.68</v>
      </c>
      <c r="E129" s="12">
        <v>5.24</v>
      </c>
      <c r="F129" s="8">
        <v>3.3333333333333298E-2</v>
      </c>
      <c r="G129" s="12">
        <v>2.8</v>
      </c>
      <c r="H129" s="12">
        <v>2.39524025522392</v>
      </c>
      <c r="I129" s="17">
        <v>0</v>
      </c>
      <c r="J129" s="17">
        <v>0</v>
      </c>
    </row>
    <row r="130" spans="1:10" x14ac:dyDescent="0.25">
      <c r="A130" s="8">
        <v>91.389197208910005</v>
      </c>
      <c r="B130" s="8">
        <v>1965.6</v>
      </c>
      <c r="C130" s="8">
        <v>3.2578125</v>
      </c>
      <c r="D130" s="12">
        <v>3.36</v>
      </c>
      <c r="E130" s="12">
        <v>4.88</v>
      </c>
      <c r="F130" s="8">
        <v>0.36666666666666697</v>
      </c>
      <c r="G130" s="12">
        <v>2.73</v>
      </c>
      <c r="H130" s="12">
        <v>2.6460582418579301</v>
      </c>
      <c r="I130" s="17">
        <v>0</v>
      </c>
      <c r="J130" s="17">
        <v>0</v>
      </c>
    </row>
    <row r="131" spans="1:10" x14ac:dyDescent="0.25">
      <c r="A131" s="8">
        <v>93.327247294415699</v>
      </c>
      <c r="B131" s="8">
        <v>1992.43</v>
      </c>
      <c r="C131" s="8">
        <v>2.6639344262295102</v>
      </c>
      <c r="D131" s="12">
        <v>2.88</v>
      </c>
      <c r="E131" s="12">
        <v>4.4000000000000004</v>
      </c>
      <c r="F131" s="8">
        <v>-3.3333333333333298E-2</v>
      </c>
      <c r="G131" s="12">
        <v>2.33</v>
      </c>
      <c r="H131" s="12">
        <v>2.5686670295442799</v>
      </c>
      <c r="I131" s="17">
        <v>0</v>
      </c>
      <c r="J131" s="17">
        <v>0</v>
      </c>
    </row>
    <row r="132" spans="1:10" x14ac:dyDescent="0.25">
      <c r="A132" s="8">
        <v>92.0674882907918</v>
      </c>
      <c r="B132" s="8">
        <v>1927.95</v>
      </c>
      <c r="C132" s="8">
        <v>2.5</v>
      </c>
      <c r="D132" s="12">
        <v>2.68</v>
      </c>
      <c r="E132" s="12">
        <v>4.28</v>
      </c>
      <c r="F132" s="8">
        <v>6.6666666666666693E-2</v>
      </c>
      <c r="G132" s="12">
        <v>1.7</v>
      </c>
      <c r="H132" s="12">
        <v>2.87882457891076</v>
      </c>
      <c r="I132" s="17">
        <v>0</v>
      </c>
      <c r="J132" s="17">
        <v>0</v>
      </c>
    </row>
    <row r="133" spans="1:10" x14ac:dyDescent="0.25">
      <c r="A133" s="8">
        <v>90.937886275095494</v>
      </c>
      <c r="B133" s="8">
        <v>1900.24</v>
      </c>
      <c r="C133" s="8">
        <v>2.5</v>
      </c>
      <c r="D133" s="12">
        <v>2.68</v>
      </c>
      <c r="E133" s="12">
        <v>4.12</v>
      </c>
      <c r="F133" s="8">
        <v>0.266666666666667</v>
      </c>
      <c r="G133" s="12">
        <v>2.0299999999999998</v>
      </c>
      <c r="H133" s="12">
        <v>3.08810668602014</v>
      </c>
      <c r="I133" s="17">
        <v>0</v>
      </c>
      <c r="J133" s="17">
        <v>0</v>
      </c>
    </row>
    <row r="134" spans="1:10" x14ac:dyDescent="0.25">
      <c r="A134" s="8">
        <v>88.525552552165294</v>
      </c>
      <c r="B134" s="8">
        <v>1805.82</v>
      </c>
      <c r="C134" s="8">
        <v>2.5</v>
      </c>
      <c r="D134" s="12">
        <v>2.68</v>
      </c>
      <c r="E134" s="12">
        <v>4.16</v>
      </c>
      <c r="F134" s="8">
        <v>0.233333333333333</v>
      </c>
      <c r="G134" s="12">
        <v>2</v>
      </c>
      <c r="H134" s="12">
        <v>3.1567117239710898</v>
      </c>
      <c r="I134" s="17">
        <v>0</v>
      </c>
      <c r="J134" s="17">
        <v>0</v>
      </c>
    </row>
    <row r="135" spans="1:10" x14ac:dyDescent="0.25">
      <c r="A135" s="8">
        <v>89.714648042540006</v>
      </c>
      <c r="B135" s="8">
        <v>1862.82</v>
      </c>
      <c r="C135" s="8">
        <v>2.5</v>
      </c>
      <c r="D135" s="12">
        <v>2.56</v>
      </c>
      <c r="E135" s="12">
        <v>4</v>
      </c>
      <c r="F135" s="8">
        <v>0.233333333333333</v>
      </c>
      <c r="G135" s="12">
        <v>2.13</v>
      </c>
      <c r="H135" s="12">
        <v>3.1169826725936698</v>
      </c>
      <c r="I135" s="17">
        <v>1</v>
      </c>
      <c r="J135" s="17">
        <v>0</v>
      </c>
    </row>
    <row r="136" spans="1:10" x14ac:dyDescent="0.25">
      <c r="A136" s="8">
        <v>92.021779681124698</v>
      </c>
      <c r="B136" s="8">
        <v>1989.57</v>
      </c>
      <c r="C136" s="8">
        <v>2.5</v>
      </c>
      <c r="D136" s="12">
        <v>2.64</v>
      </c>
      <c r="E136" s="12">
        <v>3.96</v>
      </c>
      <c r="F136" s="8">
        <v>0.3</v>
      </c>
      <c r="G136" s="12">
        <v>2.8</v>
      </c>
      <c r="H136" s="12">
        <v>2.7681438809761398</v>
      </c>
      <c r="I136" s="17">
        <v>1</v>
      </c>
      <c r="J136" s="17">
        <v>0</v>
      </c>
    </row>
    <row r="137" spans="1:10" x14ac:dyDescent="0.25">
      <c r="A137" s="8">
        <v>92.744165518944499</v>
      </c>
      <c r="B137" s="8">
        <v>2036.44</v>
      </c>
      <c r="C137" s="8">
        <v>2.69758064516129</v>
      </c>
      <c r="D137" s="12">
        <v>2.8</v>
      </c>
      <c r="E137" s="12">
        <v>4.28</v>
      </c>
      <c r="F137" s="8">
        <v>0.1</v>
      </c>
      <c r="G137" s="12">
        <v>2.77</v>
      </c>
      <c r="H137" s="12">
        <v>2.7976503674135902</v>
      </c>
      <c r="I137" s="17">
        <v>1</v>
      </c>
      <c r="J137" s="17">
        <v>0</v>
      </c>
    </row>
    <row r="138" spans="1:10" x14ac:dyDescent="0.25">
      <c r="A138" s="8">
        <v>92.062650497454996</v>
      </c>
      <c r="B138" s="8">
        <v>2001.04</v>
      </c>
      <c r="C138" s="8">
        <v>2.9166666666666701</v>
      </c>
      <c r="D138" s="12">
        <v>2.84</v>
      </c>
      <c r="E138" s="12">
        <v>4.4800000000000004</v>
      </c>
      <c r="F138" s="8">
        <v>0.2</v>
      </c>
      <c r="G138" s="12">
        <v>1.83</v>
      </c>
      <c r="H138" s="12">
        <v>2.82156097855998</v>
      </c>
      <c r="I138" s="17">
        <v>1</v>
      </c>
      <c r="J138" s="17">
        <v>0</v>
      </c>
    </row>
    <row r="139" spans="1:10" x14ac:dyDescent="0.25">
      <c r="A139" s="8">
        <v>93.176343388511199</v>
      </c>
      <c r="B139" s="8">
        <v>2051.81</v>
      </c>
      <c r="C139" s="8">
        <v>2.87903225806452</v>
      </c>
      <c r="D139" s="12">
        <v>2.84</v>
      </c>
      <c r="E139" s="12">
        <v>4.28</v>
      </c>
      <c r="F139" s="8">
        <v>0.3</v>
      </c>
      <c r="G139" s="12">
        <v>2.2000000000000002</v>
      </c>
      <c r="H139" s="12">
        <v>2.7732680153618201</v>
      </c>
      <c r="I139" s="17">
        <v>1</v>
      </c>
      <c r="J139" s="17">
        <v>0</v>
      </c>
    </row>
    <row r="140" spans="1:10" x14ac:dyDescent="0.25">
      <c r="A140" s="8">
        <v>94.556751192599904</v>
      </c>
      <c r="B140" s="8">
        <v>2118.1999999999998</v>
      </c>
      <c r="C140" s="8">
        <v>2.3688524590163902</v>
      </c>
      <c r="D140" s="12">
        <v>2.3199999999999998</v>
      </c>
      <c r="E140" s="12">
        <v>3.77</v>
      </c>
      <c r="F140" s="8">
        <v>0.133333333333333</v>
      </c>
      <c r="G140" s="12">
        <v>2.2000000000000002</v>
      </c>
      <c r="H140" s="12">
        <v>2.629851220176</v>
      </c>
      <c r="I140" s="17">
        <v>1</v>
      </c>
      <c r="J140" s="17">
        <v>0</v>
      </c>
    </row>
    <row r="141" spans="1:10" x14ac:dyDescent="0.25">
      <c r="A141" s="8">
        <v>100.346819724881</v>
      </c>
      <c r="B141" s="8">
        <v>2267.9504999999999</v>
      </c>
      <c r="C141" s="8">
        <v>1.8174603174603201</v>
      </c>
      <c r="D141" s="12">
        <v>2.02</v>
      </c>
      <c r="E141" s="12">
        <v>3.8</v>
      </c>
      <c r="F141" s="8">
        <v>0.33333333333333298</v>
      </c>
      <c r="G141" s="12">
        <v>2.73</v>
      </c>
      <c r="H141" s="12">
        <v>2.6709319906861402</v>
      </c>
      <c r="I141" s="17">
        <v>1</v>
      </c>
      <c r="J141" s="21">
        <v>1</v>
      </c>
    </row>
    <row r="142" spans="1:10" x14ac:dyDescent="0.25">
      <c r="A142" s="8">
        <v>105.230280676703</v>
      </c>
      <c r="B142" s="8">
        <v>2408.4031818181802</v>
      </c>
      <c r="C142" s="8">
        <v>1.62109375</v>
      </c>
      <c r="D142" s="12">
        <v>1.83</v>
      </c>
      <c r="E142" s="12">
        <v>3.22</v>
      </c>
      <c r="F142" s="8">
        <v>0.43333333333333302</v>
      </c>
      <c r="G142" s="12">
        <v>3.7</v>
      </c>
      <c r="H142" s="12">
        <v>2.5574299192597301</v>
      </c>
      <c r="I142" s="17">
        <v>1</v>
      </c>
      <c r="J142" s="21">
        <v>1</v>
      </c>
    </row>
    <row r="143" spans="1:10" x14ac:dyDescent="0.25">
      <c r="A143" s="8">
        <v>102.78108807464599</v>
      </c>
      <c r="B143" s="8">
        <v>2468.90240601504</v>
      </c>
      <c r="C143" s="8">
        <v>0.5</v>
      </c>
      <c r="D143" s="12">
        <v>0.65</v>
      </c>
      <c r="E143" s="12">
        <v>3.32</v>
      </c>
      <c r="F143" s="8">
        <v>-6.6666666666666693E-2</v>
      </c>
      <c r="G143" s="12">
        <v>2.93</v>
      </c>
      <c r="H143" s="12">
        <v>2.4228824578910801</v>
      </c>
      <c r="I143" s="17">
        <v>1</v>
      </c>
      <c r="J143" s="21">
        <v>1</v>
      </c>
    </row>
    <row r="144" spans="1:10" x14ac:dyDescent="0.25">
      <c r="A144" s="8">
        <v>100.848167481313</v>
      </c>
      <c r="B144" s="8">
        <v>2342.79337662338</v>
      </c>
      <c r="C144" s="8">
        <v>0.5</v>
      </c>
      <c r="D144" s="12">
        <v>0.49</v>
      </c>
      <c r="E144" s="12">
        <v>3.1</v>
      </c>
      <c r="F144" s="8">
        <v>0.266666666666667</v>
      </c>
      <c r="G144" s="12">
        <v>2.67</v>
      </c>
      <c r="H144" s="12">
        <v>2.9578865402643002</v>
      </c>
      <c r="I144" s="17">
        <v>1</v>
      </c>
      <c r="J144" s="21">
        <v>1</v>
      </c>
    </row>
    <row r="145" spans="1:10" x14ac:dyDescent="0.25">
      <c r="A145" s="8">
        <v>100.865296333157</v>
      </c>
      <c r="B145" s="8">
        <v>2285.8801428571401</v>
      </c>
      <c r="C145" s="8">
        <v>0.5</v>
      </c>
      <c r="D145" s="12">
        <v>0.45</v>
      </c>
      <c r="E145" s="12">
        <v>2.82</v>
      </c>
      <c r="F145" s="8">
        <v>0.3</v>
      </c>
      <c r="G145" s="12">
        <v>2.9</v>
      </c>
      <c r="H145" s="12">
        <v>3.2540203816263</v>
      </c>
      <c r="I145" s="17">
        <v>1</v>
      </c>
      <c r="J145" s="21">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8"/>
  <sheetViews>
    <sheetView workbookViewId="0">
      <selection activeCell="G3" sqref="G3"/>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37" t="s">
        <v>20</v>
      </c>
      <c r="C2" s="38"/>
      <c r="D2" s="38"/>
      <c r="E2" s="38"/>
      <c r="F2" s="38"/>
      <c r="G2" s="39"/>
    </row>
    <row r="3" spans="2:7" x14ac:dyDescent="0.25">
      <c r="B3" s="24" t="s">
        <v>21</v>
      </c>
      <c r="C3" s="22" t="s">
        <v>22</v>
      </c>
      <c r="D3" s="28" t="s">
        <v>26</v>
      </c>
      <c r="E3" s="28" t="s">
        <v>25</v>
      </c>
      <c r="F3" s="28" t="s">
        <v>27</v>
      </c>
      <c r="G3" s="29" t="s">
        <v>30</v>
      </c>
    </row>
    <row r="4" spans="2:7" x14ac:dyDescent="0.25">
      <c r="B4" s="25" t="s">
        <v>23</v>
      </c>
      <c r="C4" s="23" t="s">
        <v>24</v>
      </c>
      <c r="D4" s="30">
        <v>7.2379999999999996E-3</v>
      </c>
      <c r="E4" s="31">
        <v>1</v>
      </c>
      <c r="F4" s="31" t="str">
        <f>IF(D4&lt;0.05, "Sí","No")</f>
        <v>Sí</v>
      </c>
      <c r="G4" s="32" t="str">
        <f>IF(AND(F4=F5, F4="Sí"), "Sí", "No")</f>
        <v>Sí</v>
      </c>
    </row>
    <row r="5" spans="2:7" x14ac:dyDescent="0.25">
      <c r="B5" s="25" t="s">
        <v>24</v>
      </c>
      <c r="C5" s="23" t="s">
        <v>23</v>
      </c>
      <c r="D5" s="30">
        <v>1.6809999999999999E-2</v>
      </c>
      <c r="E5" s="31">
        <v>1</v>
      </c>
      <c r="F5" s="31" t="str">
        <f t="shared" ref="F5:F15" si="0">IF(D5&lt;0.05, "Sí","No")</f>
        <v>Sí</v>
      </c>
      <c r="G5" s="32"/>
    </row>
    <row r="6" spans="2:7" x14ac:dyDescent="0.25">
      <c r="B6" s="25" t="s">
        <v>28</v>
      </c>
      <c r="C6" s="23" t="s">
        <v>23</v>
      </c>
      <c r="D6" s="30">
        <v>0.1205</v>
      </c>
      <c r="E6" s="31">
        <v>12</v>
      </c>
      <c r="F6" s="31" t="str">
        <f t="shared" si="0"/>
        <v>No</v>
      </c>
      <c r="G6" s="32" t="str">
        <f t="shared" ref="G6:G14" si="1">IF(AND(F6=F7, F6="Sí"), "Sí", "No")</f>
        <v>No</v>
      </c>
    </row>
    <row r="7" spans="2:7" x14ac:dyDescent="0.25">
      <c r="B7" s="25" t="s">
        <v>23</v>
      </c>
      <c r="C7" s="23" t="s">
        <v>28</v>
      </c>
      <c r="D7" s="30">
        <v>2.614E-2</v>
      </c>
      <c r="E7" s="31">
        <v>3</v>
      </c>
      <c r="F7" s="31" t="str">
        <f t="shared" si="0"/>
        <v>Sí</v>
      </c>
      <c r="G7" s="32"/>
    </row>
    <row r="8" spans="2:7" x14ac:dyDescent="0.25">
      <c r="B8" s="25" t="s">
        <v>28</v>
      </c>
      <c r="C8" s="23" t="s">
        <v>24</v>
      </c>
      <c r="D8" s="30">
        <v>4.4839999999999998E-2</v>
      </c>
      <c r="E8" s="31">
        <v>1</v>
      </c>
      <c r="F8" s="31" t="str">
        <f t="shared" si="0"/>
        <v>Sí</v>
      </c>
      <c r="G8" s="32" t="str">
        <f t="shared" si="1"/>
        <v>Sí</v>
      </c>
    </row>
    <row r="9" spans="2:7" x14ac:dyDescent="0.25">
      <c r="B9" s="25" t="s">
        <v>24</v>
      </c>
      <c r="C9" s="23" t="s">
        <v>28</v>
      </c>
      <c r="D9" s="30">
        <v>2.7589999999999998E-4</v>
      </c>
      <c r="E9" s="31">
        <v>1</v>
      </c>
      <c r="F9" s="31" t="str">
        <f t="shared" si="0"/>
        <v>Sí</v>
      </c>
      <c r="G9" s="32"/>
    </row>
    <row r="10" spans="2:7" x14ac:dyDescent="0.25">
      <c r="B10" s="25" t="s">
        <v>29</v>
      </c>
      <c r="C10" s="23" t="s">
        <v>28</v>
      </c>
      <c r="D10" s="30">
        <v>2.035E-2</v>
      </c>
      <c r="E10" s="31">
        <v>1</v>
      </c>
      <c r="F10" s="31" t="str">
        <f t="shared" si="0"/>
        <v>Sí</v>
      </c>
      <c r="G10" s="32" t="str">
        <f t="shared" si="1"/>
        <v>No</v>
      </c>
    </row>
    <row r="11" spans="2:7" x14ac:dyDescent="0.25">
      <c r="B11" s="25" t="s">
        <v>28</v>
      </c>
      <c r="C11" s="23" t="s">
        <v>29</v>
      </c>
      <c r="D11" s="30">
        <v>0.28920000000000001</v>
      </c>
      <c r="E11" s="31">
        <v>12</v>
      </c>
      <c r="F11" s="31" t="str">
        <f t="shared" si="0"/>
        <v>No</v>
      </c>
      <c r="G11" s="32"/>
    </row>
    <row r="12" spans="2:7" x14ac:dyDescent="0.25">
      <c r="B12" s="25" t="s">
        <v>23</v>
      </c>
      <c r="C12" s="23" t="s">
        <v>29</v>
      </c>
      <c r="D12" s="30">
        <v>2.833E-3</v>
      </c>
      <c r="E12" s="31">
        <v>1</v>
      </c>
      <c r="F12" s="31" t="str">
        <f t="shared" si="0"/>
        <v>Sí</v>
      </c>
      <c r="G12" s="32" t="str">
        <f t="shared" si="1"/>
        <v>Sí</v>
      </c>
    </row>
    <row r="13" spans="2:7" x14ac:dyDescent="0.25">
      <c r="B13" s="25" t="s">
        <v>29</v>
      </c>
      <c r="C13" s="23" t="s">
        <v>23</v>
      </c>
      <c r="D13" s="30">
        <v>2.3699999999999999E-2</v>
      </c>
      <c r="E13" s="31">
        <v>1</v>
      </c>
      <c r="F13" s="31" t="str">
        <f t="shared" si="0"/>
        <v>Sí</v>
      </c>
      <c r="G13" s="32"/>
    </row>
    <row r="14" spans="2:7" x14ac:dyDescent="0.25">
      <c r="B14" s="25" t="s">
        <v>24</v>
      </c>
      <c r="C14" s="23" t="s">
        <v>29</v>
      </c>
      <c r="D14" s="30">
        <v>0.1792</v>
      </c>
      <c r="E14" s="31">
        <v>12</v>
      </c>
      <c r="F14" s="31" t="str">
        <f t="shared" si="0"/>
        <v>No</v>
      </c>
      <c r="G14" s="32" t="str">
        <f t="shared" si="1"/>
        <v>No</v>
      </c>
    </row>
    <row r="15" spans="2:7" ht="15.75" thickBot="1" x14ac:dyDescent="0.3">
      <c r="B15" s="26" t="s">
        <v>29</v>
      </c>
      <c r="C15" s="27" t="s">
        <v>24</v>
      </c>
      <c r="D15" s="33">
        <v>0.64670000000000005</v>
      </c>
      <c r="E15" s="34">
        <v>12</v>
      </c>
      <c r="F15" s="34" t="str">
        <f t="shared" si="0"/>
        <v>No</v>
      </c>
      <c r="G15" s="35"/>
    </row>
    <row r="18" spans="2:2" x14ac:dyDescent="0.25">
      <c r="B18" s="36"/>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5"/>
  <sheetViews>
    <sheetView topLeftCell="A97" workbookViewId="0">
      <selection sqref="A1:H145"/>
    </sheetView>
  </sheetViews>
  <sheetFormatPr baseColWidth="10" defaultRowHeight="15" x14ac:dyDescent="0.25"/>
  <sheetData>
    <row r="1" spans="1:8" ht="24" x14ac:dyDescent="0.25">
      <c r="A1" s="3" t="s">
        <v>6</v>
      </c>
      <c r="B1" s="3" t="s">
        <v>7</v>
      </c>
      <c r="C1" s="3" t="s">
        <v>8</v>
      </c>
      <c r="D1" s="3" t="s">
        <v>9</v>
      </c>
      <c r="E1" s="3" t="s">
        <v>10</v>
      </c>
      <c r="F1" s="5" t="s">
        <v>11</v>
      </c>
      <c r="G1" s="3" t="s">
        <v>32</v>
      </c>
      <c r="H1" s="1" t="s">
        <v>12</v>
      </c>
    </row>
    <row r="2" spans="1:8" x14ac:dyDescent="0.25">
      <c r="A2" s="7">
        <f>AVERAGE(81.1,80.4,86.2)</f>
        <v>82.566666666666663</v>
      </c>
      <c r="B2" s="8">
        <v>406.51969480000002</v>
      </c>
      <c r="C2" s="16">
        <v>1.3341967319121519</v>
      </c>
      <c r="D2" s="12">
        <v>28.92</v>
      </c>
      <c r="E2" s="12">
        <v>39.64</v>
      </c>
      <c r="F2" s="11">
        <v>2.6333333333333302</v>
      </c>
      <c r="G2" s="12">
        <v>28.77</v>
      </c>
      <c r="H2" s="12">
        <v>0.625</v>
      </c>
    </row>
    <row r="3" spans="1:8" x14ac:dyDescent="0.25">
      <c r="A3" s="7">
        <f>AVERAGE(87.1,86.7,85.3)</f>
        <v>86.366666666666674</v>
      </c>
      <c r="B3" s="8">
        <v>455.97590480000002</v>
      </c>
      <c r="C3" s="16">
        <v>1.6669992498124533</v>
      </c>
      <c r="D3" s="12">
        <v>35.96</v>
      </c>
      <c r="E3" s="12">
        <v>41.96</v>
      </c>
      <c r="F3" s="8">
        <v>2.6666666666666701</v>
      </c>
      <c r="G3" s="12">
        <v>32.67</v>
      </c>
      <c r="H3" s="12">
        <v>0.67600000000000005</v>
      </c>
    </row>
    <row r="4" spans="1:8" x14ac:dyDescent="0.25">
      <c r="A4" s="7">
        <f>AVERAGE(93.8,97,96.1,97.9)</f>
        <v>96.199999999999989</v>
      </c>
      <c r="B4" s="8">
        <v>525.48840919999998</v>
      </c>
      <c r="C4" s="16">
        <v>1.00049887471868</v>
      </c>
      <c r="D4" s="12">
        <v>25.4</v>
      </c>
      <c r="E4" s="12">
        <v>31.04</v>
      </c>
      <c r="F4" s="8">
        <v>1.13333333333333</v>
      </c>
      <c r="G4" s="12">
        <v>35.5</v>
      </c>
      <c r="H4" s="12">
        <v>0.64333333333333298</v>
      </c>
    </row>
    <row r="5" spans="1:8" x14ac:dyDescent="0.25">
      <c r="A5" s="7">
        <f>AVERAGE(99.4,99.6,90.9)</f>
        <v>96.633333333333326</v>
      </c>
      <c r="B5" s="8">
        <v>542.35467389999997</v>
      </c>
      <c r="C5" s="16">
        <v>1.3339984996249059</v>
      </c>
      <c r="D5" s="12">
        <v>21.4</v>
      </c>
      <c r="E5" s="12">
        <v>26.24</v>
      </c>
      <c r="F5" s="8">
        <v>1.4666666666666699</v>
      </c>
      <c r="G5" s="12">
        <v>26.3</v>
      </c>
      <c r="H5" s="12">
        <v>0.62666666666666704</v>
      </c>
    </row>
    <row r="6" spans="1:8" x14ac:dyDescent="0.25">
      <c r="A6" s="8">
        <v>99.905171929999995</v>
      </c>
      <c r="B6" s="8">
        <v>560.75918179999996</v>
      </c>
      <c r="C6" s="16">
        <v>1.6674981245311324</v>
      </c>
      <c r="D6" s="12">
        <v>20.239999999999998</v>
      </c>
      <c r="E6" s="12">
        <v>27.6</v>
      </c>
      <c r="F6" s="8">
        <v>1.7</v>
      </c>
      <c r="G6" s="12">
        <v>24.43</v>
      </c>
      <c r="H6" s="12">
        <v>0.64500000000000002</v>
      </c>
    </row>
    <row r="7" spans="1:8" x14ac:dyDescent="0.25">
      <c r="A7" s="8">
        <v>98.161851126666704</v>
      </c>
      <c r="B7" s="8">
        <v>565.90945880000004</v>
      </c>
      <c r="C7" s="16">
        <v>2.0009977494373596</v>
      </c>
      <c r="D7" s="12">
        <v>16.48</v>
      </c>
      <c r="E7" s="12">
        <v>22.68</v>
      </c>
      <c r="F7" s="8">
        <v>1.13333333333333</v>
      </c>
      <c r="G7" s="12">
        <v>19.899999999999999</v>
      </c>
      <c r="H7" s="12">
        <v>0.64433333333333298</v>
      </c>
    </row>
    <row r="8" spans="1:8" x14ac:dyDescent="0.25">
      <c r="A8" s="8">
        <v>101.01772131</v>
      </c>
      <c r="B8" s="8">
        <v>583.14349770000001</v>
      </c>
      <c r="C8" s="16">
        <v>2.3344973743435853</v>
      </c>
      <c r="D8" s="12">
        <v>14</v>
      </c>
      <c r="E8" s="12">
        <v>20</v>
      </c>
      <c r="F8" s="8">
        <v>1.0333333333333301</v>
      </c>
      <c r="G8" s="12">
        <v>17.13</v>
      </c>
      <c r="H8" s="12">
        <v>0.60333333333333306</v>
      </c>
    </row>
    <row r="9" spans="1:8" x14ac:dyDescent="0.25">
      <c r="A9" s="8">
        <v>101.018123033333</v>
      </c>
      <c r="B9" s="8">
        <v>605.35673910000003</v>
      </c>
      <c r="C9" s="16">
        <v>2.6679969992498127</v>
      </c>
      <c r="D9" s="12">
        <v>19.28</v>
      </c>
      <c r="E9" s="12">
        <v>23.96</v>
      </c>
      <c r="F9" s="8">
        <v>1.4666666666666699</v>
      </c>
      <c r="G9" s="12">
        <v>17.27</v>
      </c>
      <c r="H9" s="12">
        <v>0.59666666666666701</v>
      </c>
    </row>
    <row r="10" spans="1:8" x14ac:dyDescent="0.25">
      <c r="A10" s="8">
        <v>101.77643853333301</v>
      </c>
      <c r="B10" s="8">
        <v>618.36862550000001</v>
      </c>
      <c r="C10" s="9">
        <v>3.54</v>
      </c>
      <c r="D10" s="12">
        <v>22.88</v>
      </c>
      <c r="E10" s="12">
        <v>28.32</v>
      </c>
      <c r="F10" s="8">
        <v>1.7666666666666699</v>
      </c>
      <c r="G10" s="12">
        <v>17.27</v>
      </c>
      <c r="H10" s="12">
        <v>0.63333333333333297</v>
      </c>
    </row>
    <row r="11" spans="1:8" x14ac:dyDescent="0.25">
      <c r="A11" s="8">
        <v>103.669256733333</v>
      </c>
      <c r="B11" s="8">
        <v>642.21205259999999</v>
      </c>
      <c r="C11" s="9">
        <v>3.8</v>
      </c>
      <c r="D11" s="12">
        <v>23.12</v>
      </c>
      <c r="E11" s="12">
        <v>29.52</v>
      </c>
      <c r="F11" s="8">
        <v>1.5333333333333301</v>
      </c>
      <c r="G11" s="12">
        <v>19.170000000000002</v>
      </c>
      <c r="H11" s="12">
        <v>0.69</v>
      </c>
    </row>
    <row r="12" spans="1:8" x14ac:dyDescent="0.25">
      <c r="A12" s="8">
        <v>104.43316876666699</v>
      </c>
      <c r="B12" s="8">
        <v>673.85506320000002</v>
      </c>
      <c r="C12" s="9">
        <v>4.3600000000000003</v>
      </c>
      <c r="D12" s="12">
        <v>18.920000000000002</v>
      </c>
      <c r="E12" s="12">
        <v>24.84</v>
      </c>
      <c r="F12" s="8">
        <v>1.6666666666666701</v>
      </c>
      <c r="G12" s="12">
        <v>20.6</v>
      </c>
      <c r="H12" s="12">
        <v>0.793333333333333</v>
      </c>
    </row>
    <row r="13" spans="1:8" x14ac:dyDescent="0.25">
      <c r="A13" s="8">
        <v>107.46899809999999</v>
      </c>
      <c r="B13" s="8">
        <v>698.43554759999995</v>
      </c>
      <c r="C13" s="9">
        <v>4.74</v>
      </c>
      <c r="D13" s="12">
        <v>25.84</v>
      </c>
      <c r="E13" s="12">
        <v>32.36</v>
      </c>
      <c r="F13" s="8">
        <v>1.5333333333333301</v>
      </c>
      <c r="G13" s="12">
        <v>22.23</v>
      </c>
      <c r="H13" s="12">
        <v>1.1100000000000001</v>
      </c>
    </row>
    <row r="14" spans="1:8" x14ac:dyDescent="0.25">
      <c r="A14" s="8">
        <v>110.94400546666699</v>
      </c>
      <c r="B14" s="8">
        <v>727.04879510000001</v>
      </c>
      <c r="C14" s="9">
        <v>4.1100000000000003</v>
      </c>
      <c r="D14" s="12">
        <v>10.96</v>
      </c>
      <c r="E14" s="12">
        <v>17.079999999999998</v>
      </c>
      <c r="F14" s="8">
        <v>1</v>
      </c>
      <c r="G14" s="12">
        <v>18.93</v>
      </c>
      <c r="H14" s="12">
        <v>1.11333333333333</v>
      </c>
    </row>
    <row r="15" spans="1:8" x14ac:dyDescent="0.25">
      <c r="A15" s="8">
        <v>113.1124708</v>
      </c>
      <c r="B15" s="8">
        <v>735.33868180000002</v>
      </c>
      <c r="C15" s="9">
        <v>4.0999999999999996</v>
      </c>
      <c r="D15" s="12">
        <v>14.6</v>
      </c>
      <c r="E15" s="12">
        <v>20.12</v>
      </c>
      <c r="F15" s="8">
        <v>0.63333333333333297</v>
      </c>
      <c r="G15" s="12">
        <v>15.97</v>
      </c>
      <c r="H15" s="12">
        <v>1.1000000000000001</v>
      </c>
    </row>
    <row r="16" spans="1:8" x14ac:dyDescent="0.25">
      <c r="A16" s="8">
        <v>110.993049633333</v>
      </c>
      <c r="B16" s="8">
        <v>739.58415579999996</v>
      </c>
      <c r="C16" s="9">
        <v>4.71</v>
      </c>
      <c r="D16" s="12">
        <v>9.8000000000000007</v>
      </c>
      <c r="E16" s="12">
        <v>14.8</v>
      </c>
      <c r="F16" s="8">
        <v>0.6</v>
      </c>
      <c r="G16" s="12">
        <v>12.9</v>
      </c>
      <c r="H16" s="12">
        <v>1.0333333333333301</v>
      </c>
    </row>
    <row r="17" spans="1:8" x14ac:dyDescent="0.25">
      <c r="A17" s="8">
        <v>109.63786159999999</v>
      </c>
      <c r="B17" s="8">
        <v>738.15566420000005</v>
      </c>
      <c r="C17" s="9">
        <v>4.8899999999999997</v>
      </c>
      <c r="D17" s="12">
        <v>20.88</v>
      </c>
      <c r="E17" s="12">
        <v>25.12</v>
      </c>
      <c r="F17" s="8">
        <v>1.7666666666666699</v>
      </c>
      <c r="G17" s="12">
        <v>11.53</v>
      </c>
      <c r="H17" s="12">
        <v>1.4733333333333301</v>
      </c>
    </row>
    <row r="18" spans="1:8" x14ac:dyDescent="0.25">
      <c r="A18" s="8">
        <v>107.57390056666701</v>
      </c>
      <c r="B18" s="8">
        <v>742.58945449999999</v>
      </c>
      <c r="C18" s="9">
        <v>5.49</v>
      </c>
      <c r="D18" s="12">
        <v>17.64</v>
      </c>
      <c r="E18" s="12">
        <v>25.2</v>
      </c>
      <c r="F18" s="8">
        <v>1.0333333333333301</v>
      </c>
      <c r="G18" s="12">
        <v>12.93</v>
      </c>
      <c r="H18" s="12">
        <v>1.4733333333333301</v>
      </c>
    </row>
    <row r="19" spans="1:8" x14ac:dyDescent="0.25">
      <c r="A19" s="8">
        <v>104.112244766667</v>
      </c>
      <c r="B19" s="8">
        <v>765.45171430000005</v>
      </c>
      <c r="C19" s="9">
        <v>5.87</v>
      </c>
      <c r="D19" s="12">
        <v>23.52</v>
      </c>
      <c r="E19" s="12">
        <v>29.28</v>
      </c>
      <c r="F19" s="8">
        <v>1.6</v>
      </c>
      <c r="G19" s="12">
        <v>14.73</v>
      </c>
      <c r="H19" s="12">
        <v>1.2666666666666699</v>
      </c>
    </row>
    <row r="20" spans="1:8" x14ac:dyDescent="0.25">
      <c r="A20" s="8">
        <v>110.869434066667</v>
      </c>
      <c r="B20" s="8">
        <v>829.61198420000005</v>
      </c>
      <c r="C20" s="9">
        <v>6.3</v>
      </c>
      <c r="D20" s="12">
        <v>24.52</v>
      </c>
      <c r="E20" s="12">
        <v>30.96</v>
      </c>
      <c r="F20" s="8">
        <v>1.63333333333333</v>
      </c>
      <c r="G20" s="12">
        <v>18.73</v>
      </c>
      <c r="H20" s="12">
        <v>1.23</v>
      </c>
    </row>
    <row r="21" spans="1:8" x14ac:dyDescent="0.25">
      <c r="A21" s="8">
        <v>111.65457266666699</v>
      </c>
      <c r="B21" s="8">
        <v>865.78595229999996</v>
      </c>
      <c r="C21" s="9">
        <v>6.8</v>
      </c>
      <c r="D21" s="12">
        <v>32.64</v>
      </c>
      <c r="E21" s="12">
        <v>38.520000000000003</v>
      </c>
      <c r="F21" s="8">
        <v>2.2333333333333298</v>
      </c>
      <c r="G21" s="12">
        <v>21.3</v>
      </c>
      <c r="H21" s="12">
        <v>1.19</v>
      </c>
    </row>
    <row r="22" spans="1:8" x14ac:dyDescent="0.25">
      <c r="A22" s="8">
        <v>115.157569833333</v>
      </c>
      <c r="B22" s="8">
        <v>885.88300000000004</v>
      </c>
      <c r="C22" s="9">
        <v>8.6999999999999993</v>
      </c>
      <c r="D22" s="12">
        <v>32.520000000000003</v>
      </c>
      <c r="E22" s="12">
        <v>39.6</v>
      </c>
      <c r="F22" s="8">
        <v>1.7333333333333301</v>
      </c>
      <c r="G22" s="12">
        <v>23.43</v>
      </c>
      <c r="H22" s="12">
        <v>1.1100000000000001</v>
      </c>
    </row>
    <row r="23" spans="1:8" x14ac:dyDescent="0.25">
      <c r="A23" s="8">
        <v>111.127894633333</v>
      </c>
      <c r="B23" s="8">
        <v>890.17139980000002</v>
      </c>
      <c r="C23" s="9">
        <v>8.6999999999999993</v>
      </c>
      <c r="D23" s="12">
        <v>31.72</v>
      </c>
      <c r="E23" s="12">
        <v>37.6</v>
      </c>
      <c r="F23" s="8">
        <v>1.8333333333333299</v>
      </c>
      <c r="G23" s="12">
        <v>24.63</v>
      </c>
      <c r="H23" s="12">
        <v>1.21</v>
      </c>
    </row>
    <row r="24" spans="1:8" x14ac:dyDescent="0.25">
      <c r="A24" s="8">
        <v>110.6681914</v>
      </c>
      <c r="B24" s="8">
        <v>908.45577539999999</v>
      </c>
      <c r="C24" s="9">
        <v>8.3699999999999992</v>
      </c>
      <c r="D24" s="12">
        <v>33.64</v>
      </c>
      <c r="E24" s="12">
        <v>38.72</v>
      </c>
      <c r="F24" s="8">
        <v>2.8666666666666698</v>
      </c>
      <c r="G24" s="12">
        <v>26.57</v>
      </c>
      <c r="H24" s="12">
        <v>1.32</v>
      </c>
    </row>
    <row r="25" spans="1:8" x14ac:dyDescent="0.25">
      <c r="A25" s="8">
        <v>113.862006966667</v>
      </c>
      <c r="B25" s="8">
        <v>974.33220210000002</v>
      </c>
      <c r="C25" s="9">
        <v>7.39</v>
      </c>
      <c r="D25" s="12">
        <v>37.880000000000003</v>
      </c>
      <c r="E25" s="12">
        <v>44.28</v>
      </c>
      <c r="F25" s="8">
        <v>1.7333333333333301</v>
      </c>
      <c r="G25" s="12">
        <v>29.03</v>
      </c>
      <c r="H25" s="12">
        <v>1.18</v>
      </c>
    </row>
    <row r="26" spans="1:8" x14ac:dyDescent="0.25">
      <c r="A26" s="8">
        <v>113.728902866667</v>
      </c>
      <c r="B26" s="8">
        <v>1014.9944545</v>
      </c>
      <c r="C26" s="9">
        <v>6.48</v>
      </c>
      <c r="D26" s="12">
        <v>9.9600000000000009</v>
      </c>
      <c r="E26" s="12">
        <v>15.84</v>
      </c>
      <c r="F26" s="8">
        <v>0.56666666666666698</v>
      </c>
      <c r="G26" s="12">
        <v>24.1</v>
      </c>
      <c r="H26" s="12">
        <v>1.1033333333333299</v>
      </c>
    </row>
    <row r="27" spans="1:8" x14ac:dyDescent="0.25">
      <c r="A27" s="8">
        <v>104.89374890000001</v>
      </c>
      <c r="B27" s="8">
        <v>1025.1245908999999</v>
      </c>
      <c r="C27" s="9">
        <v>5.7</v>
      </c>
      <c r="D27" s="12">
        <v>25.16</v>
      </c>
      <c r="E27" s="12">
        <v>29.2</v>
      </c>
      <c r="F27" s="8">
        <v>2.0333333333333301</v>
      </c>
      <c r="G27" s="12">
        <v>23.73</v>
      </c>
      <c r="H27" s="12">
        <v>1.06</v>
      </c>
    </row>
    <row r="28" spans="1:8" x14ac:dyDescent="0.25">
      <c r="A28" s="8">
        <v>103.238185766667</v>
      </c>
      <c r="B28" s="8">
        <v>1055.2143719999999</v>
      </c>
      <c r="C28" s="9">
        <v>5.7</v>
      </c>
      <c r="D28" s="12">
        <v>22.24</v>
      </c>
      <c r="E28" s="12">
        <v>27.56</v>
      </c>
      <c r="F28" s="8">
        <v>1.43333333333333</v>
      </c>
      <c r="G28" s="12">
        <v>21.93</v>
      </c>
      <c r="H28" s="12">
        <v>1.0233333333333301</v>
      </c>
    </row>
    <row r="29" spans="1:8" x14ac:dyDescent="0.25">
      <c r="A29" s="8">
        <v>103.64495056666701</v>
      </c>
      <c r="B29" s="8">
        <v>1095.2444347999999</v>
      </c>
      <c r="C29" s="9">
        <v>5.45</v>
      </c>
      <c r="D29" s="12">
        <v>23.04</v>
      </c>
      <c r="E29" s="12">
        <v>28.12</v>
      </c>
      <c r="F29" s="8">
        <v>1.6666666666666701</v>
      </c>
      <c r="G29" s="12">
        <v>18.100000000000001</v>
      </c>
      <c r="H29" s="12">
        <v>1.0533333333333299</v>
      </c>
    </row>
    <row r="30" spans="1:8" x14ac:dyDescent="0.25">
      <c r="A30" s="8">
        <v>99.051597053333296</v>
      </c>
      <c r="B30" s="8">
        <v>1065.9585</v>
      </c>
      <c r="C30" s="9">
        <v>4.7</v>
      </c>
      <c r="D30" s="12">
        <v>10.84</v>
      </c>
      <c r="E30" s="12">
        <v>16.84</v>
      </c>
      <c r="F30" s="8">
        <v>0.4</v>
      </c>
      <c r="G30" s="12">
        <v>18.7</v>
      </c>
      <c r="H30" s="12">
        <v>0.99333333333333296</v>
      </c>
    </row>
    <row r="31" spans="1:8" x14ac:dyDescent="0.25">
      <c r="A31" s="8">
        <v>95.2003411266667</v>
      </c>
      <c r="B31" s="8">
        <v>1047.8606579</v>
      </c>
      <c r="C31" s="9">
        <v>5.2</v>
      </c>
      <c r="D31" s="12">
        <v>15.8</v>
      </c>
      <c r="E31" s="12">
        <v>20</v>
      </c>
      <c r="F31" s="8">
        <v>1.0333333333333301</v>
      </c>
      <c r="G31" s="12">
        <v>15.9</v>
      </c>
      <c r="H31" s="12">
        <v>1.0166666666666699</v>
      </c>
    </row>
    <row r="32" spans="1:8" x14ac:dyDescent="0.25">
      <c r="A32" s="8">
        <v>100.34320437333299</v>
      </c>
      <c r="B32" s="8">
        <v>1106.148588</v>
      </c>
      <c r="C32" s="9">
        <v>5.37</v>
      </c>
      <c r="D32" s="12">
        <v>18.32</v>
      </c>
      <c r="E32" s="12">
        <v>22.28</v>
      </c>
      <c r="F32" s="8">
        <v>1.6</v>
      </c>
      <c r="G32" s="12">
        <v>14.23</v>
      </c>
      <c r="H32" s="12">
        <v>1.12666666666667</v>
      </c>
    </row>
    <row r="33" spans="1:8" x14ac:dyDescent="0.25">
      <c r="A33" s="8">
        <v>95.848846963333301</v>
      </c>
      <c r="B33" s="8">
        <v>1130.9508334</v>
      </c>
      <c r="C33" s="9">
        <v>6.23</v>
      </c>
      <c r="D33" s="12">
        <v>22.08</v>
      </c>
      <c r="E33" s="12">
        <v>27.08</v>
      </c>
      <c r="F33" s="8">
        <v>0.96666666666666701</v>
      </c>
      <c r="G33" s="12">
        <v>13.37</v>
      </c>
      <c r="H33" s="12">
        <v>1</v>
      </c>
    </row>
    <row r="34" spans="1:8" x14ac:dyDescent="0.25">
      <c r="A34" s="8">
        <v>96.7961166533333</v>
      </c>
      <c r="B34" s="8">
        <v>1169.0538260999999</v>
      </c>
      <c r="C34" s="9">
        <v>6.5</v>
      </c>
      <c r="D34" s="12">
        <v>8.44</v>
      </c>
      <c r="E34" s="12">
        <v>13.72</v>
      </c>
      <c r="F34" s="8">
        <v>0.4</v>
      </c>
      <c r="G34" s="12">
        <v>12.4</v>
      </c>
      <c r="H34" s="12">
        <v>1</v>
      </c>
    </row>
    <row r="35" spans="1:8" x14ac:dyDescent="0.25">
      <c r="A35" s="8">
        <v>99.635460440000003</v>
      </c>
      <c r="B35" s="8">
        <v>1209.4734286</v>
      </c>
      <c r="C35" s="9">
        <v>6.5</v>
      </c>
      <c r="D35" s="12">
        <v>19</v>
      </c>
      <c r="E35" s="12">
        <v>23.24</v>
      </c>
      <c r="F35" s="8">
        <v>1.13333333333333</v>
      </c>
      <c r="G35" s="12">
        <v>13</v>
      </c>
      <c r="H35" s="12">
        <v>0.84333333333333305</v>
      </c>
    </row>
    <row r="36" spans="1:8" x14ac:dyDescent="0.25">
      <c r="A36" s="8">
        <v>96.684344896666701</v>
      </c>
      <c r="B36" s="8">
        <v>1220.645</v>
      </c>
      <c r="C36" s="9">
        <v>6.5</v>
      </c>
      <c r="D36" s="12">
        <v>20.079999999999998</v>
      </c>
      <c r="E36" s="12">
        <v>25.28</v>
      </c>
      <c r="F36" s="8">
        <v>1.43333333333333</v>
      </c>
      <c r="G36" s="12">
        <v>12.9</v>
      </c>
      <c r="H36" s="12">
        <v>0.86333333333333295</v>
      </c>
    </row>
    <row r="37" spans="1:8" x14ac:dyDescent="0.25">
      <c r="A37" s="8">
        <v>94.461724520000004</v>
      </c>
      <c r="B37" s="8">
        <v>1250.8251667</v>
      </c>
      <c r="C37" s="9">
        <v>6.5</v>
      </c>
      <c r="D37" s="12">
        <v>19.079999999999998</v>
      </c>
      <c r="E37" s="12">
        <v>24.88</v>
      </c>
      <c r="F37" s="8">
        <v>0.96666666666666701</v>
      </c>
      <c r="G37" s="12">
        <v>12.63</v>
      </c>
      <c r="H37" s="12">
        <v>0.75666666666666704</v>
      </c>
    </row>
    <row r="38" spans="1:8" x14ac:dyDescent="0.25">
      <c r="A38" s="8">
        <v>96.023032639999997</v>
      </c>
      <c r="B38" s="8">
        <v>1289.5884771999999</v>
      </c>
      <c r="C38" s="9">
        <v>6.5</v>
      </c>
      <c r="D38" s="12">
        <v>13</v>
      </c>
      <c r="E38" s="12">
        <v>17.72</v>
      </c>
      <c r="F38" s="8">
        <v>0.8</v>
      </c>
      <c r="G38" s="12">
        <v>13.33</v>
      </c>
      <c r="H38" s="12">
        <v>0.84666666666666701</v>
      </c>
    </row>
    <row r="39" spans="1:8" x14ac:dyDescent="0.25">
      <c r="A39" s="8">
        <v>93.620878410000003</v>
      </c>
      <c r="B39" s="8">
        <v>1269.8486817999999</v>
      </c>
      <c r="C39" s="9">
        <v>6.5</v>
      </c>
      <c r="D39" s="12">
        <v>17.2</v>
      </c>
      <c r="E39" s="12">
        <v>21.48</v>
      </c>
      <c r="F39" s="8">
        <v>0.8</v>
      </c>
      <c r="G39" s="12">
        <v>12.7</v>
      </c>
      <c r="H39" s="12">
        <v>0.96666666666666701</v>
      </c>
    </row>
    <row r="40" spans="1:8" x14ac:dyDescent="0.25">
      <c r="A40" s="8">
        <v>94.487796590000002</v>
      </c>
      <c r="B40" s="8">
        <v>1254.7933333000001</v>
      </c>
      <c r="C40" s="9">
        <v>6.5</v>
      </c>
      <c r="D40" s="12">
        <v>14.6</v>
      </c>
      <c r="E40" s="12">
        <v>19.04</v>
      </c>
      <c r="F40" s="8">
        <v>0.73333333333333295</v>
      </c>
      <c r="G40" s="12">
        <v>11.3</v>
      </c>
      <c r="H40" s="12">
        <v>1.11666666666667</v>
      </c>
    </row>
    <row r="41" spans="1:8" x14ac:dyDescent="0.25">
      <c r="A41" s="8">
        <v>92.863089819999999</v>
      </c>
      <c r="B41" s="8">
        <v>1227.8949524</v>
      </c>
      <c r="C41" s="9">
        <v>6.22</v>
      </c>
      <c r="D41" s="12">
        <v>11.72</v>
      </c>
      <c r="E41" s="12">
        <v>16.28</v>
      </c>
      <c r="F41" s="8">
        <v>0.5</v>
      </c>
      <c r="G41" s="12">
        <v>8.6999999999999993</v>
      </c>
      <c r="H41" s="12">
        <v>1.26</v>
      </c>
    </row>
    <row r="42" spans="1:8" x14ac:dyDescent="0.25">
      <c r="A42" s="8">
        <v>93.393406510000005</v>
      </c>
      <c r="B42" s="8">
        <v>1228.3750731</v>
      </c>
      <c r="C42" s="9">
        <v>6.1</v>
      </c>
      <c r="D42" s="12">
        <v>11.2</v>
      </c>
      <c r="E42" s="12">
        <v>15.28</v>
      </c>
      <c r="F42" s="8">
        <v>0.56666666666666698</v>
      </c>
      <c r="G42" s="12">
        <v>8.4700000000000006</v>
      </c>
      <c r="H42" s="12">
        <v>1.3333333333333299</v>
      </c>
    </row>
    <row r="43" spans="1:8" x14ac:dyDescent="0.25">
      <c r="A43" s="8">
        <v>88.348367249999995</v>
      </c>
      <c r="B43" s="8">
        <v>1145.0877846999999</v>
      </c>
      <c r="C43" s="9">
        <v>6</v>
      </c>
      <c r="D43" s="12">
        <v>12.36</v>
      </c>
      <c r="E43" s="12">
        <v>16</v>
      </c>
      <c r="F43" s="8">
        <v>0.63333333333333297</v>
      </c>
      <c r="G43" s="12">
        <v>7.77</v>
      </c>
      <c r="H43" s="12">
        <v>1.3133333333333299</v>
      </c>
    </row>
    <row r="44" spans="1:8" x14ac:dyDescent="0.25">
      <c r="A44" s="8">
        <v>85.722357336666704</v>
      </c>
      <c r="B44" s="8">
        <v>1159.9049639</v>
      </c>
      <c r="C44" s="9">
        <v>5.76</v>
      </c>
      <c r="D44" s="12">
        <v>16.72</v>
      </c>
      <c r="E44" s="12">
        <v>20.239999999999998</v>
      </c>
      <c r="F44" s="8">
        <v>1</v>
      </c>
      <c r="G44" s="12">
        <v>8.33</v>
      </c>
      <c r="H44" s="12">
        <v>1.36666666666667</v>
      </c>
    </row>
    <row r="45" spans="1:8" x14ac:dyDescent="0.25">
      <c r="A45" s="8">
        <v>88.081120276666695</v>
      </c>
      <c r="B45" s="8">
        <v>1227.9108772</v>
      </c>
      <c r="C45" s="9">
        <v>6.69</v>
      </c>
      <c r="D45" s="12">
        <v>11.32</v>
      </c>
      <c r="E45" s="12">
        <v>15.56</v>
      </c>
      <c r="F45" s="8">
        <v>0.4</v>
      </c>
      <c r="G45" s="12">
        <v>8.4</v>
      </c>
      <c r="H45" s="12">
        <v>1.32</v>
      </c>
    </row>
    <row r="46" spans="1:8" x14ac:dyDescent="0.25">
      <c r="A46" s="8">
        <v>86.888832716666698</v>
      </c>
      <c r="B46" s="8">
        <v>1231.0441992000001</v>
      </c>
      <c r="C46" s="9">
        <v>6.78</v>
      </c>
      <c r="D46" s="12">
        <v>10.88</v>
      </c>
      <c r="E46" s="12">
        <v>14.2</v>
      </c>
      <c r="F46" s="8">
        <v>0.5</v>
      </c>
      <c r="G46" s="12">
        <v>7.83</v>
      </c>
      <c r="H46" s="12">
        <v>1.1666666666666701</v>
      </c>
    </row>
    <row r="47" spans="1:8" x14ac:dyDescent="0.25">
      <c r="A47" s="8">
        <v>84.186495679999993</v>
      </c>
      <c r="B47" s="8">
        <v>1224.5020801999999</v>
      </c>
      <c r="C47" s="9">
        <v>7.4</v>
      </c>
      <c r="D47" s="12">
        <v>16.079999999999998</v>
      </c>
      <c r="E47" s="12">
        <v>19.399999999999999</v>
      </c>
      <c r="F47" s="8">
        <v>0.73333333333333295</v>
      </c>
      <c r="G47" s="12">
        <v>8.43</v>
      </c>
      <c r="H47" s="12">
        <v>1.12666666666667</v>
      </c>
    </row>
    <row r="48" spans="1:8" x14ac:dyDescent="0.25">
      <c r="A48" s="8">
        <v>83.808875599999993</v>
      </c>
      <c r="B48" s="8">
        <v>1233.6679641000001</v>
      </c>
      <c r="C48" s="9">
        <v>7.44</v>
      </c>
      <c r="D48" s="12">
        <v>11.24</v>
      </c>
      <c r="E48" s="12">
        <v>14.88</v>
      </c>
      <c r="F48" s="8">
        <v>0.4</v>
      </c>
      <c r="G48" s="12">
        <v>6.8</v>
      </c>
      <c r="H48" s="12">
        <v>0.89666666666666694</v>
      </c>
    </row>
    <row r="49" spans="1:8" x14ac:dyDescent="0.25">
      <c r="A49" s="8">
        <v>83.76482378</v>
      </c>
      <c r="B49" s="8">
        <v>1257.9926086999999</v>
      </c>
      <c r="C49" s="9">
        <v>7.38</v>
      </c>
      <c r="D49" s="12">
        <v>12.56</v>
      </c>
      <c r="E49" s="12">
        <v>15.92</v>
      </c>
      <c r="F49" s="8">
        <v>0.5</v>
      </c>
      <c r="G49" s="12">
        <v>6.47</v>
      </c>
      <c r="H49" s="12">
        <v>0.97666666666666702</v>
      </c>
    </row>
    <row r="50" spans="1:8" x14ac:dyDescent="0.25">
      <c r="A50" s="8">
        <v>80.482798033333296</v>
      </c>
      <c r="B50" s="8">
        <v>1254.0376818</v>
      </c>
      <c r="C50" s="8">
        <v>7.25</v>
      </c>
      <c r="D50" s="12">
        <v>12.76</v>
      </c>
      <c r="E50" s="12">
        <v>16</v>
      </c>
      <c r="F50" s="8">
        <v>0.53333333333333299</v>
      </c>
      <c r="G50" s="12">
        <v>6.97</v>
      </c>
      <c r="H50" s="12">
        <v>1.09666666666667</v>
      </c>
    </row>
    <row r="51" spans="1:8" x14ac:dyDescent="0.25">
      <c r="A51" s="8">
        <v>79.072382869999998</v>
      </c>
      <c r="B51" s="8">
        <v>1253.6041855000001</v>
      </c>
      <c r="C51" s="8">
        <v>6.9682539682539701</v>
      </c>
      <c r="D51" s="12">
        <v>9.1199999999999992</v>
      </c>
      <c r="E51" s="12">
        <v>12.68</v>
      </c>
      <c r="F51" s="8">
        <v>0.233333333333333</v>
      </c>
      <c r="G51" s="12">
        <v>5.6</v>
      </c>
      <c r="H51" s="12">
        <v>1.13666666666667</v>
      </c>
    </row>
    <row r="52" spans="1:8" x14ac:dyDescent="0.25">
      <c r="A52" s="8">
        <v>76.787387503333306</v>
      </c>
      <c r="B52" s="8">
        <v>1246.3597083</v>
      </c>
      <c r="C52" s="8">
        <v>6.6785714285714297</v>
      </c>
      <c r="D52" s="12">
        <v>10.68</v>
      </c>
      <c r="E52" s="12">
        <v>13.76</v>
      </c>
      <c r="F52" s="8">
        <v>0.63333333333333297</v>
      </c>
      <c r="G52" s="12">
        <v>5.73</v>
      </c>
      <c r="H52" s="12">
        <v>1.03</v>
      </c>
    </row>
    <row r="53" spans="1:8" x14ac:dyDescent="0.25">
      <c r="A53" s="8">
        <v>76.286067826666695</v>
      </c>
      <c r="B53" s="8">
        <v>1277.6600435</v>
      </c>
      <c r="C53" s="8">
        <v>6.5</v>
      </c>
      <c r="D53" s="12">
        <v>12.92</v>
      </c>
      <c r="E53" s="12">
        <v>16.04</v>
      </c>
      <c r="F53" s="8">
        <v>0.46666666666666701</v>
      </c>
      <c r="G53" s="12">
        <v>6.3</v>
      </c>
      <c r="H53" s="12">
        <v>0.86666666666666703</v>
      </c>
    </row>
    <row r="54" spans="1:8" x14ac:dyDescent="0.25">
      <c r="A54" s="8">
        <v>77.8207092166667</v>
      </c>
      <c r="B54" s="8">
        <v>1354.4514111999999</v>
      </c>
      <c r="C54" s="8">
        <v>7.92063492063492</v>
      </c>
      <c r="D54" s="12">
        <v>11.44</v>
      </c>
      <c r="E54" s="12">
        <v>15.64</v>
      </c>
      <c r="F54" s="8">
        <v>0.33333333333333298</v>
      </c>
      <c r="G54" s="12">
        <v>5.57</v>
      </c>
      <c r="H54" s="12">
        <v>0.77166666666666694</v>
      </c>
    </row>
    <row r="55" spans="1:8" x14ac:dyDescent="0.25">
      <c r="A55" s="8">
        <v>77.581767499999998</v>
      </c>
      <c r="B55" s="8">
        <v>1363.3471228000001</v>
      </c>
      <c r="C55" s="8">
        <v>8.5</v>
      </c>
      <c r="D55" s="12">
        <v>12.2</v>
      </c>
      <c r="E55" s="12">
        <v>15.4</v>
      </c>
      <c r="F55" s="8">
        <v>0.3</v>
      </c>
      <c r="G55" s="12">
        <v>5.37</v>
      </c>
      <c r="H55" s="12">
        <v>0.78666666666666696</v>
      </c>
    </row>
    <row r="56" spans="1:8" x14ac:dyDescent="0.25">
      <c r="A56" s="8">
        <v>78.392978373333307</v>
      </c>
      <c r="B56" s="8">
        <v>1406.3960423999999</v>
      </c>
      <c r="C56" s="8">
        <v>9.2734375</v>
      </c>
      <c r="D56" s="12">
        <v>17.68</v>
      </c>
      <c r="E56" s="12">
        <v>23.72</v>
      </c>
      <c r="F56" s="8">
        <v>0.4</v>
      </c>
      <c r="G56" s="12">
        <v>5.0999999999999996</v>
      </c>
      <c r="H56" s="12">
        <v>0.74666666666666703</v>
      </c>
    </row>
    <row r="57" spans="1:8" x14ac:dyDescent="0.25">
      <c r="A57" s="8">
        <v>78.24356822</v>
      </c>
      <c r="B57" s="8">
        <v>1399.2450953</v>
      </c>
      <c r="C57" s="8">
        <v>10.2904761904762</v>
      </c>
      <c r="D57" s="12">
        <v>14.4</v>
      </c>
      <c r="E57" s="12">
        <v>18.920000000000002</v>
      </c>
      <c r="F57" s="8">
        <v>0.46666666666666701</v>
      </c>
      <c r="G57" s="12">
        <v>4.43</v>
      </c>
      <c r="H57" s="12">
        <v>0.7</v>
      </c>
    </row>
    <row r="58" spans="1:8" x14ac:dyDescent="0.25">
      <c r="A58" s="8">
        <v>79.003184383333306</v>
      </c>
      <c r="B58" s="8">
        <v>1461.6143477999999</v>
      </c>
      <c r="C58" s="8">
        <v>7.3349206349206302</v>
      </c>
      <c r="D58" s="12">
        <v>8.2799999999999994</v>
      </c>
      <c r="E58" s="12">
        <v>12.52</v>
      </c>
      <c r="F58" s="8">
        <v>0.133333333333333</v>
      </c>
      <c r="G58" s="12">
        <v>3.83</v>
      </c>
      <c r="H58" s="12">
        <v>0.64</v>
      </c>
    </row>
    <row r="59" spans="1:8" x14ac:dyDescent="0.25">
      <c r="A59" s="8">
        <v>78.759715043333301</v>
      </c>
      <c r="B59" s="8">
        <v>1469.532119</v>
      </c>
      <c r="C59" s="8">
        <v>6.07258064516129</v>
      </c>
      <c r="D59" s="12">
        <v>9.76</v>
      </c>
      <c r="E59" s="12">
        <v>13.48</v>
      </c>
      <c r="F59" s="8">
        <v>0.2</v>
      </c>
      <c r="G59" s="12">
        <v>3.93</v>
      </c>
      <c r="H59" s="12">
        <v>0.66666666666666696</v>
      </c>
    </row>
    <row r="60" spans="1:8" x14ac:dyDescent="0.25">
      <c r="A60" s="8">
        <v>83.643016043333304</v>
      </c>
      <c r="B60" s="8">
        <v>1554.3194587999999</v>
      </c>
      <c r="C60" s="8">
        <v>5</v>
      </c>
      <c r="D60" s="12">
        <v>6.44</v>
      </c>
      <c r="E60" s="12">
        <v>9.8000000000000007</v>
      </c>
      <c r="F60" s="8">
        <v>0.16666666666666699</v>
      </c>
      <c r="G60" s="12">
        <v>3.17</v>
      </c>
      <c r="H60" s="12">
        <v>0.76</v>
      </c>
    </row>
    <row r="61" spans="1:8" x14ac:dyDescent="0.25">
      <c r="A61" s="8">
        <v>87.753102606666701</v>
      </c>
      <c r="B61" s="8">
        <v>1619.9042618999999</v>
      </c>
      <c r="C61" s="8">
        <v>5</v>
      </c>
      <c r="D61" s="12">
        <v>8.4</v>
      </c>
      <c r="E61" s="12">
        <v>11.92</v>
      </c>
      <c r="F61" s="8">
        <v>0.3</v>
      </c>
      <c r="G61" s="12">
        <v>2.4700000000000002</v>
      </c>
      <c r="H61" s="12">
        <v>0.78666666666666696</v>
      </c>
    </row>
    <row r="62" spans="1:8" x14ac:dyDescent="0.25">
      <c r="A62" s="8">
        <v>83.045629586666706</v>
      </c>
      <c r="B62" s="8">
        <v>1537.6790062</v>
      </c>
      <c r="C62" s="8">
        <v>5.2182539682539701</v>
      </c>
      <c r="D62" s="12">
        <v>9.32</v>
      </c>
      <c r="E62" s="12">
        <v>13.2</v>
      </c>
      <c r="F62" s="8">
        <v>0.5</v>
      </c>
      <c r="G62" s="12">
        <v>3.17</v>
      </c>
      <c r="H62" s="12">
        <v>0.81408418760773005</v>
      </c>
    </row>
    <row r="63" spans="1:8" x14ac:dyDescent="0.25">
      <c r="A63" s="8">
        <v>82.963746926666701</v>
      </c>
      <c r="B63" s="8">
        <v>1559.5001554999999</v>
      </c>
      <c r="C63" s="8">
        <v>5.5</v>
      </c>
      <c r="D63" s="12">
        <v>9.48</v>
      </c>
      <c r="E63" s="12">
        <v>14.24</v>
      </c>
      <c r="F63" s="8">
        <v>0.3</v>
      </c>
      <c r="G63" s="12">
        <v>3.6</v>
      </c>
      <c r="H63" s="12">
        <v>0.78888838489219504</v>
      </c>
    </row>
    <row r="64" spans="1:8" x14ac:dyDescent="0.25">
      <c r="A64" s="8">
        <v>88.377872859999997</v>
      </c>
      <c r="B64" s="8">
        <v>1659.6347836</v>
      </c>
      <c r="C64" s="8">
        <v>5.3253968253968296</v>
      </c>
      <c r="D64" s="12">
        <v>7.2</v>
      </c>
      <c r="E64" s="12">
        <v>12.92</v>
      </c>
      <c r="F64" s="8">
        <v>0.33333333333333298</v>
      </c>
      <c r="G64" s="12">
        <v>3.97</v>
      </c>
      <c r="H64" s="12">
        <v>0.84907617406029801</v>
      </c>
    </row>
    <row r="65" spans="1:8" x14ac:dyDescent="0.25">
      <c r="A65" s="8">
        <v>89.688116436666604</v>
      </c>
      <c r="B65" s="8">
        <v>1717.0669926</v>
      </c>
      <c r="C65" s="8">
        <v>5</v>
      </c>
      <c r="D65" s="12">
        <v>9.2799999999999994</v>
      </c>
      <c r="E65" s="12">
        <v>15.28</v>
      </c>
      <c r="F65" s="8">
        <v>0.33333333333333298</v>
      </c>
      <c r="G65" s="12">
        <v>4.57</v>
      </c>
      <c r="H65" s="12">
        <v>0.83828207686957601</v>
      </c>
    </row>
    <row r="66" spans="1:8" x14ac:dyDescent="0.25">
      <c r="A66" s="8">
        <v>89.807629293333306</v>
      </c>
      <c r="B66" s="8">
        <v>1722.0312727</v>
      </c>
      <c r="C66" s="8">
        <v>4.53515625</v>
      </c>
      <c r="D66" s="12">
        <v>5</v>
      </c>
      <c r="E66" s="12">
        <v>11.8</v>
      </c>
      <c r="F66" s="8">
        <v>0.16666666666666699</v>
      </c>
      <c r="G66" s="12">
        <v>4</v>
      </c>
      <c r="H66" s="12">
        <v>0.80013305512715804</v>
      </c>
    </row>
    <row r="67" spans="1:8" x14ac:dyDescent="0.25">
      <c r="A67" s="8">
        <v>91.981607546666694</v>
      </c>
      <c r="B67" s="8">
        <v>1819.1785952</v>
      </c>
      <c r="C67" s="8">
        <v>3.7258064516128999</v>
      </c>
      <c r="D67" s="12">
        <v>7.52</v>
      </c>
      <c r="E67" s="12">
        <v>12.8</v>
      </c>
      <c r="F67" s="8">
        <v>0.33333333333333298</v>
      </c>
      <c r="G67" s="12">
        <v>3.6</v>
      </c>
      <c r="H67" s="12">
        <v>0.74916386948501601</v>
      </c>
    </row>
    <row r="68" spans="1:8" x14ac:dyDescent="0.25">
      <c r="A68" s="8">
        <v>100.19087841</v>
      </c>
      <c r="B68" s="8">
        <v>2011.4006608</v>
      </c>
      <c r="C68" s="8">
        <v>5.1779661016949197</v>
      </c>
      <c r="D68" s="12">
        <v>5.36</v>
      </c>
      <c r="E68" s="12">
        <v>10.32</v>
      </c>
      <c r="F68" s="8">
        <v>0.43333333333333302</v>
      </c>
      <c r="G68" s="12">
        <v>3.63</v>
      </c>
      <c r="H68" s="12">
        <v>0.66768877196165599</v>
      </c>
    </row>
    <row r="69" spans="1:8" x14ac:dyDescent="0.25">
      <c r="A69" s="8">
        <v>101.024328383333</v>
      </c>
      <c r="B69" s="8">
        <v>2066.6375051</v>
      </c>
      <c r="C69" s="8">
        <v>6.5</v>
      </c>
      <c r="D69" s="12">
        <v>6.16</v>
      </c>
      <c r="E69" s="12">
        <v>10.199999999999999</v>
      </c>
      <c r="F69" s="8">
        <v>-6.6666666666666693E-2</v>
      </c>
      <c r="G69" s="12">
        <v>3.03</v>
      </c>
      <c r="H69" s="12">
        <v>0.64664035803925102</v>
      </c>
    </row>
    <row r="70" spans="1:8" x14ac:dyDescent="0.25">
      <c r="A70" s="8">
        <v>94.106552406666694</v>
      </c>
      <c r="B70" s="8">
        <v>2009.3808182</v>
      </c>
      <c r="C70" s="8">
        <v>5.6935483870967696</v>
      </c>
      <c r="D70" s="12">
        <v>5.24</v>
      </c>
      <c r="E70" s="12">
        <v>8.7200000000000006</v>
      </c>
      <c r="F70" s="8">
        <v>0.133333333333333</v>
      </c>
      <c r="G70" s="12">
        <v>2.4300000000000002</v>
      </c>
      <c r="H70" s="12">
        <v>0.70620974326408403</v>
      </c>
    </row>
    <row r="71" spans="1:8" x14ac:dyDescent="0.25">
      <c r="A71" s="8">
        <v>92.694273666666703</v>
      </c>
      <c r="B71" s="8">
        <v>1978.4934524</v>
      </c>
      <c r="C71" s="8">
        <v>4.3319672131147504</v>
      </c>
      <c r="D71" s="12">
        <v>4.04</v>
      </c>
      <c r="E71" s="12">
        <v>8.08</v>
      </c>
      <c r="F71" s="8">
        <v>0.133333333333333</v>
      </c>
      <c r="G71" s="12">
        <v>2.2000000000000002</v>
      </c>
      <c r="H71" s="12">
        <v>0.730826453778463</v>
      </c>
    </row>
    <row r="72" spans="1:8" x14ac:dyDescent="0.25">
      <c r="A72" s="8">
        <v>99.926025436666706</v>
      </c>
      <c r="B72" s="8">
        <v>2125.6180571</v>
      </c>
      <c r="C72" s="8">
        <v>3.2222222222222201</v>
      </c>
      <c r="D72" s="12">
        <v>2.88</v>
      </c>
      <c r="E72" s="12">
        <v>6.96</v>
      </c>
      <c r="F72" s="8">
        <v>0.53333333333333299</v>
      </c>
      <c r="G72" s="12">
        <v>2.37</v>
      </c>
      <c r="H72" s="12">
        <v>0.687610753273459</v>
      </c>
    </row>
    <row r="73" spans="1:8" x14ac:dyDescent="0.25">
      <c r="A73" s="8">
        <v>100.697737933333</v>
      </c>
      <c r="B73" s="8">
        <v>2153.7428912999999</v>
      </c>
      <c r="C73" s="8">
        <v>3</v>
      </c>
      <c r="D73" s="12">
        <v>2.76</v>
      </c>
      <c r="E73" s="12">
        <v>6.2</v>
      </c>
      <c r="F73" s="8">
        <v>0.133333333333333</v>
      </c>
      <c r="G73" s="12">
        <v>2.93</v>
      </c>
      <c r="H73" s="12">
        <v>0.70484895219087396</v>
      </c>
    </row>
    <row r="74" spans="1:8" x14ac:dyDescent="0.25">
      <c r="A74" s="8">
        <v>107.616457833333</v>
      </c>
      <c r="B74" s="8">
        <v>2210.9745606000001</v>
      </c>
      <c r="C74" s="8">
        <v>2.7738095238095202</v>
      </c>
      <c r="D74" s="12">
        <v>2.6</v>
      </c>
      <c r="E74" s="12">
        <v>5.76</v>
      </c>
      <c r="F74" s="8">
        <v>0.7</v>
      </c>
      <c r="G74" s="12">
        <v>3.77</v>
      </c>
      <c r="H74" s="12">
        <v>0.75454957815476797</v>
      </c>
    </row>
    <row r="75" spans="1:8" x14ac:dyDescent="0.25">
      <c r="A75" s="8">
        <v>106.98439386666701</v>
      </c>
      <c r="B75" s="8">
        <v>2131.0178332999999</v>
      </c>
      <c r="C75" s="8">
        <v>2.75</v>
      </c>
      <c r="D75" s="12">
        <v>2.68</v>
      </c>
      <c r="E75" s="12">
        <v>5.92</v>
      </c>
      <c r="F75" s="8">
        <v>-0.16666666666666699</v>
      </c>
      <c r="G75" s="12">
        <v>3.7</v>
      </c>
      <c r="H75" s="12">
        <v>0.74423931779007502</v>
      </c>
    </row>
    <row r="76" spans="1:8" x14ac:dyDescent="0.25">
      <c r="A76" s="8">
        <v>105.04781413333301</v>
      </c>
      <c r="B76" s="8">
        <v>2080.3549348000001</v>
      </c>
      <c r="C76" s="8">
        <v>2.75</v>
      </c>
      <c r="D76" s="12">
        <v>2.84</v>
      </c>
      <c r="E76" s="12">
        <v>6.32</v>
      </c>
      <c r="F76" s="8">
        <v>0.1</v>
      </c>
      <c r="G76" s="12">
        <v>2.73</v>
      </c>
      <c r="H76" s="12">
        <v>0.79527654298587802</v>
      </c>
    </row>
    <row r="77" spans="1:8" x14ac:dyDescent="0.25">
      <c r="A77" s="8">
        <v>97.56635618</v>
      </c>
      <c r="B77" s="8">
        <v>1874.4410651999999</v>
      </c>
      <c r="C77" s="8">
        <v>2.6547619047619002</v>
      </c>
      <c r="D77" s="12">
        <v>2.68</v>
      </c>
      <c r="E77" s="12">
        <v>6.04</v>
      </c>
      <c r="F77" s="8">
        <v>-0.266666666666667</v>
      </c>
      <c r="G77" s="12">
        <v>1.1000000000000001</v>
      </c>
      <c r="H77" s="12">
        <v>0.93399558498896196</v>
      </c>
    </row>
    <row r="78" spans="1:8" x14ac:dyDescent="0.25">
      <c r="A78" s="8">
        <v>94.544257656666701</v>
      </c>
      <c r="B78" s="8">
        <v>1761.8596024999999</v>
      </c>
      <c r="C78" s="8">
        <v>1.7890625</v>
      </c>
      <c r="D78" s="12">
        <v>1.8</v>
      </c>
      <c r="E78" s="12">
        <v>5.24</v>
      </c>
      <c r="F78" s="8">
        <v>6.6666666666666693E-2</v>
      </c>
      <c r="G78" s="12">
        <v>0.03</v>
      </c>
      <c r="H78" s="12">
        <v>1.2385950588164201</v>
      </c>
    </row>
    <row r="79" spans="1:8" x14ac:dyDescent="0.25">
      <c r="A79" s="8">
        <v>100.947072906667</v>
      </c>
      <c r="B79" s="8">
        <v>1887.4411428999999</v>
      </c>
      <c r="C79" s="8">
        <v>1.75</v>
      </c>
      <c r="D79" s="12">
        <v>1.72</v>
      </c>
      <c r="E79" s="12">
        <v>4.88</v>
      </c>
      <c r="F79" s="8">
        <v>0.43333333333333302</v>
      </c>
      <c r="G79" s="12">
        <v>0.47</v>
      </c>
      <c r="H79" s="12">
        <v>1.2653724031570399</v>
      </c>
    </row>
    <row r="80" spans="1:8" x14ac:dyDescent="0.25">
      <c r="A80" s="8">
        <v>101.89872440000001</v>
      </c>
      <c r="B80" s="8">
        <v>1884.8773593999999</v>
      </c>
      <c r="C80" s="8">
        <v>1.81153846153846</v>
      </c>
      <c r="D80" s="12">
        <v>1.8</v>
      </c>
      <c r="E80" s="12">
        <v>5</v>
      </c>
      <c r="F80" s="8">
        <v>0.233333333333333</v>
      </c>
      <c r="G80" s="12">
        <v>1.5</v>
      </c>
      <c r="H80" s="12">
        <v>1.29265928815507</v>
      </c>
    </row>
    <row r="81" spans="1:8" x14ac:dyDescent="0.25">
      <c r="A81" s="8">
        <v>99.371568213333305</v>
      </c>
      <c r="B81" s="8">
        <v>1780.1685</v>
      </c>
      <c r="C81" s="8">
        <v>2.1352459016393399</v>
      </c>
      <c r="D81" s="12">
        <v>2.36</v>
      </c>
      <c r="E81" s="12">
        <v>4.92</v>
      </c>
      <c r="F81" s="8">
        <v>6.6666666666666693E-2</v>
      </c>
      <c r="G81" s="12">
        <v>2.27</v>
      </c>
      <c r="H81" s="12">
        <v>1.40320088300221</v>
      </c>
    </row>
    <row r="82" spans="1:8" x14ac:dyDescent="0.25">
      <c r="A82" s="8">
        <v>98.795403473333295</v>
      </c>
      <c r="B82" s="8">
        <v>1734.1862510999999</v>
      </c>
      <c r="C82" s="8">
        <v>2.6071428571428599</v>
      </c>
      <c r="D82" s="12">
        <v>2.88</v>
      </c>
      <c r="E82" s="12">
        <v>5.76</v>
      </c>
      <c r="F82" s="8">
        <v>6.6666666666666693E-2</v>
      </c>
      <c r="G82" s="12">
        <v>2.2999999999999998</v>
      </c>
      <c r="H82" s="12">
        <v>1.4822492364450099</v>
      </c>
    </row>
    <row r="83" spans="1:8" x14ac:dyDescent="0.25">
      <c r="A83" s="8">
        <v>98.999865020000001</v>
      </c>
      <c r="B83" s="8">
        <v>1744.2380952000001</v>
      </c>
      <c r="C83" s="8">
        <v>3.1111111111111098</v>
      </c>
      <c r="D83" s="12">
        <v>3.76</v>
      </c>
      <c r="E83" s="12">
        <v>6.24</v>
      </c>
      <c r="F83" s="8">
        <v>0.53333333333333299</v>
      </c>
      <c r="G83" s="12">
        <v>2.77</v>
      </c>
      <c r="H83" s="12">
        <v>1.5373385950588201</v>
      </c>
    </row>
    <row r="84" spans="1:8" x14ac:dyDescent="0.25">
      <c r="A84" s="8">
        <v>93.833876976666701</v>
      </c>
      <c r="B84" s="8">
        <v>1659.0762122000001</v>
      </c>
      <c r="C84" s="8">
        <v>3.66015625</v>
      </c>
      <c r="D84" s="12">
        <v>3.84</v>
      </c>
      <c r="E84" s="12">
        <v>6.56</v>
      </c>
      <c r="F84" s="8">
        <v>0.63333333333333297</v>
      </c>
      <c r="G84" s="12">
        <v>3.33</v>
      </c>
      <c r="H84" s="12">
        <v>1.70398258187427</v>
      </c>
    </row>
    <row r="85" spans="1:8" x14ac:dyDescent="0.25">
      <c r="A85" s="8">
        <v>88.743747543333299</v>
      </c>
      <c r="B85" s="8">
        <v>1579.7093809999999</v>
      </c>
      <c r="C85" s="8">
        <v>4.3669354838709697</v>
      </c>
      <c r="D85" s="12">
        <v>4.96</v>
      </c>
      <c r="E85" s="12">
        <v>7.36</v>
      </c>
      <c r="F85" s="8">
        <v>0</v>
      </c>
      <c r="G85" s="12">
        <v>3.8</v>
      </c>
      <c r="H85" s="12">
        <v>1.9513547431128799</v>
      </c>
    </row>
    <row r="86" spans="1:8" x14ac:dyDescent="0.25">
      <c r="A86" s="8">
        <v>89.574733269999996</v>
      </c>
      <c r="B86" s="8">
        <v>1578.9521878</v>
      </c>
      <c r="C86" s="8">
        <v>4.6384615384615397</v>
      </c>
      <c r="D86" s="12">
        <v>4.72</v>
      </c>
      <c r="E86" s="12">
        <v>7.48</v>
      </c>
      <c r="F86" s="8">
        <v>0.2</v>
      </c>
      <c r="G86" s="12">
        <v>4.07</v>
      </c>
      <c r="H86" s="12">
        <v>2.2407057969699702</v>
      </c>
    </row>
    <row r="87" spans="1:8" x14ac:dyDescent="0.25">
      <c r="A87" s="8">
        <v>90.996022463333304</v>
      </c>
      <c r="B87" s="8">
        <v>1580.5804066999999</v>
      </c>
      <c r="C87" s="8">
        <v>4.9631147540983598</v>
      </c>
      <c r="D87" s="12">
        <v>4.92</v>
      </c>
      <c r="E87" s="12">
        <v>7.48</v>
      </c>
      <c r="F87" s="8">
        <v>0.46666666666666701</v>
      </c>
      <c r="G87" s="12">
        <v>3.8</v>
      </c>
      <c r="H87" s="12">
        <v>3.27062354470955</v>
      </c>
    </row>
    <row r="88" spans="1:8" x14ac:dyDescent="0.25">
      <c r="A88" s="8">
        <v>93.701873696666695</v>
      </c>
      <c r="B88" s="8">
        <v>1617.8003805000001</v>
      </c>
      <c r="C88" s="8">
        <v>5.2137096774193603</v>
      </c>
      <c r="D88" s="12">
        <v>5.12</v>
      </c>
      <c r="E88" s="12">
        <v>8.0399999999999991</v>
      </c>
      <c r="F88" s="8">
        <v>0.266666666666667</v>
      </c>
      <c r="G88" s="12">
        <v>3.47</v>
      </c>
      <c r="H88" s="12">
        <v>3.4791073210559702</v>
      </c>
    </row>
    <row r="89" spans="1:8" x14ac:dyDescent="0.25">
      <c r="A89" s="8">
        <v>92.445106920000001</v>
      </c>
      <c r="B89" s="8">
        <v>1585.9740101</v>
      </c>
      <c r="C89" s="8">
        <v>5.25</v>
      </c>
      <c r="D89" s="12">
        <v>5.2</v>
      </c>
      <c r="E89" s="12">
        <v>7.88</v>
      </c>
      <c r="F89" s="8">
        <v>-0.133333333333333</v>
      </c>
      <c r="G89" s="12">
        <v>2.27</v>
      </c>
      <c r="H89" s="12">
        <v>3.2061265838096098</v>
      </c>
    </row>
    <row r="90" spans="1:8" x14ac:dyDescent="0.25">
      <c r="A90" s="8">
        <v>94.995940956666601</v>
      </c>
      <c r="B90" s="8">
        <v>1621.2642272999999</v>
      </c>
      <c r="C90" s="8">
        <v>5.03125</v>
      </c>
      <c r="D90" s="12">
        <v>5.04</v>
      </c>
      <c r="E90" s="12">
        <v>7.76</v>
      </c>
      <c r="F90" s="8">
        <v>0.16666666666666699</v>
      </c>
      <c r="G90" s="12">
        <v>2.7</v>
      </c>
      <c r="H90" s="12">
        <v>2.6911291541927498</v>
      </c>
    </row>
    <row r="91" spans="1:8" x14ac:dyDescent="0.25">
      <c r="A91" s="8">
        <v>94.876382969999995</v>
      </c>
      <c r="B91" s="8">
        <v>1581.0362381</v>
      </c>
      <c r="C91" s="8">
        <v>5</v>
      </c>
      <c r="D91" s="12">
        <v>5.16</v>
      </c>
      <c r="E91" s="12">
        <v>7.72</v>
      </c>
      <c r="F91" s="8">
        <v>0.7</v>
      </c>
      <c r="G91" s="12">
        <v>2.87</v>
      </c>
      <c r="H91" s="12">
        <v>3.4661646859596602</v>
      </c>
    </row>
    <row r="92" spans="1:8" x14ac:dyDescent="0.25">
      <c r="A92" s="8">
        <v>93.339966476666703</v>
      </c>
      <c r="B92" s="8">
        <v>1559.6384038000001</v>
      </c>
      <c r="C92" s="8">
        <v>5.38559322033898</v>
      </c>
      <c r="D92" s="12">
        <v>5.6</v>
      </c>
      <c r="E92" s="12">
        <v>7.88</v>
      </c>
      <c r="F92" s="8">
        <v>1.1000000000000001</v>
      </c>
      <c r="G92" s="12">
        <v>4.7699999999999996</v>
      </c>
      <c r="H92" s="12">
        <v>3.4981992198131202</v>
      </c>
    </row>
    <row r="93" spans="1:8" x14ac:dyDescent="0.25">
      <c r="A93" s="8">
        <v>92.178127943333294</v>
      </c>
      <c r="B93" s="8">
        <v>1507.6709980000001</v>
      </c>
      <c r="C93" s="8">
        <v>5.7903225806451601</v>
      </c>
      <c r="D93" s="12">
        <v>6.08</v>
      </c>
      <c r="E93" s="12">
        <v>10</v>
      </c>
      <c r="F93" s="8">
        <v>0.53333333333333299</v>
      </c>
      <c r="G93" s="12">
        <v>7.23</v>
      </c>
      <c r="H93" s="12">
        <v>3.2602739726027399</v>
      </c>
    </row>
    <row r="94" spans="1:8" x14ac:dyDescent="0.25">
      <c r="A94" s="8">
        <v>87.476784416666703</v>
      </c>
      <c r="B94" s="8">
        <v>1391.0555065000001</v>
      </c>
      <c r="C94" s="8">
        <v>6.2222222222222197</v>
      </c>
      <c r="D94" s="12">
        <v>6.36</v>
      </c>
      <c r="E94" s="12">
        <v>10.68</v>
      </c>
      <c r="F94" s="8">
        <v>0.4</v>
      </c>
      <c r="G94" s="12">
        <v>8.0299999999999994</v>
      </c>
      <c r="H94" s="12">
        <v>3.5362424022498402</v>
      </c>
    </row>
    <row r="95" spans="1:8" x14ac:dyDescent="0.25">
      <c r="A95" s="8">
        <v>91.8312890866667</v>
      </c>
      <c r="B95" s="8">
        <v>1410.1460173999999</v>
      </c>
      <c r="C95" s="8">
        <v>6.3611111111111098</v>
      </c>
      <c r="D95" s="12">
        <v>6.6</v>
      </c>
      <c r="E95" s="12">
        <v>11.04</v>
      </c>
      <c r="F95" s="8">
        <v>1.0333333333333301</v>
      </c>
      <c r="G95" s="12">
        <v>8.9</v>
      </c>
      <c r="H95" s="12">
        <v>3.8296108137530598</v>
      </c>
    </row>
    <row r="96" spans="1:8" x14ac:dyDescent="0.25">
      <c r="A96" s="8">
        <v>98.766081549999996</v>
      </c>
      <c r="B96" s="8">
        <v>1549.1133636</v>
      </c>
      <c r="C96" s="8">
        <v>7.5564516129032304</v>
      </c>
      <c r="D96" s="12">
        <v>7.56</v>
      </c>
      <c r="E96" s="12">
        <v>11.56</v>
      </c>
      <c r="F96" s="8">
        <v>1.0333333333333301</v>
      </c>
      <c r="G96" s="12">
        <v>9.33</v>
      </c>
      <c r="H96" s="12">
        <v>3.4835646678157799</v>
      </c>
    </row>
    <row r="97" spans="1:8" x14ac:dyDescent="0.25">
      <c r="A97" s="8">
        <v>106.82739523333299</v>
      </c>
      <c r="B97" s="8">
        <v>1919.2165454999999</v>
      </c>
      <c r="C97" s="8">
        <v>8.25</v>
      </c>
      <c r="D97" s="12">
        <v>8.44</v>
      </c>
      <c r="E97" s="12">
        <v>16.68</v>
      </c>
      <c r="F97" s="8">
        <v>-0.133333333333333</v>
      </c>
      <c r="G97" s="12">
        <v>8.6300000000000008</v>
      </c>
      <c r="H97" s="12">
        <v>1.77124799661314</v>
      </c>
    </row>
    <row r="98" spans="1:8" x14ac:dyDescent="0.25">
      <c r="A98" s="8">
        <v>98.691259856065997</v>
      </c>
      <c r="B98" s="8">
        <v>1821.9369826</v>
      </c>
      <c r="C98" s="8">
        <v>5.5039682539682504</v>
      </c>
      <c r="D98" s="12">
        <v>5.04</v>
      </c>
      <c r="E98" s="12">
        <v>12.36</v>
      </c>
      <c r="F98" s="8">
        <v>-0.266666666666667</v>
      </c>
      <c r="G98" s="12">
        <v>5.6</v>
      </c>
      <c r="H98" s="12">
        <v>1.5551059905047</v>
      </c>
    </row>
    <row r="99" spans="1:8" x14ac:dyDescent="0.25">
      <c r="A99" s="8">
        <v>95.405262533672001</v>
      </c>
      <c r="B99" s="8">
        <v>1701.9736089999999</v>
      </c>
      <c r="C99" s="8">
        <v>1.4385245901639301</v>
      </c>
      <c r="D99" s="12">
        <v>1.72</v>
      </c>
      <c r="E99" s="12">
        <v>7.48</v>
      </c>
      <c r="F99" s="8">
        <v>-6.6666666666666693E-2</v>
      </c>
      <c r="G99" s="12">
        <v>3.13</v>
      </c>
      <c r="H99" s="12">
        <v>2.1151425806646702</v>
      </c>
    </row>
    <row r="100" spans="1:8" x14ac:dyDescent="0.25">
      <c r="A100" s="8">
        <v>95.620053829100698</v>
      </c>
      <c r="B100" s="8">
        <v>1636.3756926000001</v>
      </c>
      <c r="C100" s="8">
        <v>0.52734375</v>
      </c>
      <c r="D100" s="12">
        <v>0.64</v>
      </c>
      <c r="E100" s="12">
        <v>4.3600000000000003</v>
      </c>
      <c r="F100" s="8">
        <v>6.6666666666666693E-2</v>
      </c>
      <c r="G100" s="12">
        <v>-0.6</v>
      </c>
      <c r="H100" s="12">
        <v>2.6576657897124201</v>
      </c>
    </row>
    <row r="101" spans="1:8" x14ac:dyDescent="0.25">
      <c r="A101" s="8">
        <v>93.229804839139703</v>
      </c>
      <c r="B101" s="8">
        <v>1555.0642857</v>
      </c>
      <c r="C101" s="8">
        <v>0.5</v>
      </c>
      <c r="D101" s="12">
        <v>0.64</v>
      </c>
      <c r="E101" s="12">
        <v>3.64</v>
      </c>
      <c r="F101" s="8">
        <v>-0.266666666666667</v>
      </c>
      <c r="G101" s="12">
        <v>-1.87</v>
      </c>
      <c r="H101" s="12">
        <v>3.0157080649550898</v>
      </c>
    </row>
    <row r="102" spans="1:8" x14ac:dyDescent="0.25">
      <c r="A102" s="8">
        <v>92.442857770408295</v>
      </c>
      <c r="B102" s="8">
        <v>1556.3821086999999</v>
      </c>
      <c r="C102" s="8">
        <v>0.5</v>
      </c>
      <c r="D102" s="12">
        <v>0.6</v>
      </c>
      <c r="E102" s="12">
        <v>4</v>
      </c>
      <c r="F102" s="8">
        <v>0.3</v>
      </c>
      <c r="G102" s="12">
        <v>-0.23</v>
      </c>
      <c r="H102" s="12">
        <v>3.28060419123651</v>
      </c>
    </row>
    <row r="103" spans="1:8" x14ac:dyDescent="0.25">
      <c r="A103" s="8">
        <v>93.400383127469695</v>
      </c>
      <c r="B103" s="8">
        <v>1590.4988808999999</v>
      </c>
      <c r="C103" s="8">
        <v>0.58064516129032295</v>
      </c>
      <c r="D103" s="12">
        <v>0.76</v>
      </c>
      <c r="E103" s="12">
        <v>3.72</v>
      </c>
      <c r="F103" s="8">
        <v>0.3</v>
      </c>
      <c r="G103" s="12">
        <v>1.2</v>
      </c>
      <c r="H103" s="12">
        <v>3.1875850494420801</v>
      </c>
    </row>
    <row r="104" spans="1:8" x14ac:dyDescent="0.25">
      <c r="A104" s="8">
        <v>91.116655104198998</v>
      </c>
      <c r="B104" s="8">
        <v>1534.9785194999999</v>
      </c>
      <c r="C104" s="8">
        <v>1.7380952380952399</v>
      </c>
      <c r="D104" s="12">
        <v>2.44</v>
      </c>
      <c r="E104" s="12">
        <v>4.92</v>
      </c>
      <c r="F104" s="8">
        <v>0.3</v>
      </c>
      <c r="G104" s="12">
        <v>2.27</v>
      </c>
      <c r="H104" s="12">
        <v>3.2853276482506302</v>
      </c>
    </row>
    <row r="105" spans="1:8" x14ac:dyDescent="0.25">
      <c r="A105" s="8">
        <v>88.462575039108302</v>
      </c>
      <c r="B105" s="8">
        <v>1441.1362618999999</v>
      </c>
      <c r="C105" s="8">
        <v>2.87903225806452</v>
      </c>
      <c r="D105" s="12">
        <v>3.44</v>
      </c>
      <c r="E105" s="12">
        <v>5.96</v>
      </c>
      <c r="F105" s="8">
        <v>0.1</v>
      </c>
      <c r="G105" s="12">
        <v>2.5</v>
      </c>
      <c r="H105" s="12">
        <v>3.91749826121141</v>
      </c>
    </row>
    <row r="106" spans="1:8" x14ac:dyDescent="0.25">
      <c r="A106" s="8">
        <v>90.940553139494199</v>
      </c>
      <c r="B106" s="8">
        <v>1444.7841263</v>
      </c>
      <c r="C106" s="8">
        <v>3.4453125</v>
      </c>
      <c r="D106" s="12">
        <v>3.92</v>
      </c>
      <c r="E106" s="12">
        <v>7.12</v>
      </c>
      <c r="F106" s="8">
        <v>0.43333333333333302</v>
      </c>
      <c r="G106" s="12">
        <v>2.93</v>
      </c>
      <c r="H106" s="12">
        <v>4.3778085215760996</v>
      </c>
    </row>
    <row r="107" spans="1:8" x14ac:dyDescent="0.25">
      <c r="A107" s="8">
        <v>90.9424146352316</v>
      </c>
      <c r="B107" s="8">
        <v>1408.4605412000001</v>
      </c>
      <c r="C107" s="8">
        <v>4.75</v>
      </c>
      <c r="D107" s="12">
        <v>5.24</v>
      </c>
      <c r="E107" s="12">
        <v>8.08</v>
      </c>
      <c r="F107" s="8">
        <v>0.3</v>
      </c>
      <c r="G107" s="12">
        <v>3.3</v>
      </c>
      <c r="H107" s="12">
        <v>4.1512791436088197</v>
      </c>
    </row>
    <row r="108" spans="1:8" x14ac:dyDescent="0.25">
      <c r="A108" s="8">
        <v>91.136503424909606</v>
      </c>
      <c r="B108" s="8">
        <v>1413.4214069</v>
      </c>
      <c r="C108" s="8">
        <v>5.25</v>
      </c>
      <c r="D108" s="12">
        <v>5.64</v>
      </c>
      <c r="E108" s="12">
        <v>9.52</v>
      </c>
      <c r="F108" s="8">
        <v>0.266666666666667</v>
      </c>
      <c r="G108" s="12">
        <v>3.13</v>
      </c>
      <c r="H108" s="12">
        <v>4.0786507000513996</v>
      </c>
    </row>
    <row r="109" spans="1:8" x14ac:dyDescent="0.25">
      <c r="A109" s="8">
        <v>95.324461766536103</v>
      </c>
      <c r="B109" s="8">
        <v>1537.3537343</v>
      </c>
      <c r="C109" s="8">
        <v>5.25</v>
      </c>
      <c r="D109" s="12">
        <v>5.84</v>
      </c>
      <c r="E109" s="12">
        <v>9.9600000000000009</v>
      </c>
      <c r="F109" s="8">
        <v>0.46666666666666701</v>
      </c>
      <c r="G109" s="12">
        <v>4</v>
      </c>
      <c r="H109" s="12">
        <v>3.3969608999365</v>
      </c>
    </row>
    <row r="110" spans="1:8" x14ac:dyDescent="0.25">
      <c r="A110" s="8">
        <v>91.243175022917399</v>
      </c>
      <c r="B110" s="8">
        <v>1468.2235714000001</v>
      </c>
      <c r="C110" s="8">
        <v>5.0346153846153801</v>
      </c>
      <c r="D110" s="12">
        <v>5.48</v>
      </c>
      <c r="E110" s="12">
        <v>9.68</v>
      </c>
      <c r="F110" s="8">
        <v>0.233333333333333</v>
      </c>
      <c r="G110" s="12">
        <v>4.13</v>
      </c>
      <c r="H110" s="12">
        <v>3.7683616075478499</v>
      </c>
    </row>
    <row r="111" spans="1:8" x14ac:dyDescent="0.25">
      <c r="A111" s="8">
        <v>91.239735011557897</v>
      </c>
      <c r="B111" s="8">
        <v>1488.7171903999999</v>
      </c>
      <c r="C111" s="8">
        <v>5</v>
      </c>
      <c r="D111" s="12">
        <v>5.76</v>
      </c>
      <c r="E111" s="12">
        <v>10.4</v>
      </c>
      <c r="F111" s="8">
        <v>-6.6666666666666693E-2</v>
      </c>
      <c r="G111" s="12">
        <v>3.1</v>
      </c>
      <c r="H111" s="12">
        <v>3.5682466963016699</v>
      </c>
    </row>
    <row r="112" spans="1:8" x14ac:dyDescent="0.25">
      <c r="A112" s="8">
        <v>88.637001040298998</v>
      </c>
      <c r="B112" s="8">
        <v>1447.9003556</v>
      </c>
      <c r="C112" s="8">
        <v>5</v>
      </c>
      <c r="D112" s="12">
        <v>5.56</v>
      </c>
      <c r="E112" s="12">
        <v>9.24</v>
      </c>
      <c r="F112" s="8">
        <v>0.33333333333333298</v>
      </c>
      <c r="G112" s="12">
        <v>2.63</v>
      </c>
      <c r="H112" s="12">
        <v>3.5002903020956202</v>
      </c>
    </row>
    <row r="113" spans="1:8" x14ac:dyDescent="0.25">
      <c r="A113" s="8">
        <v>87.989769112070405</v>
      </c>
      <c r="B113" s="8">
        <v>1433.0616484</v>
      </c>
      <c r="C113" s="8">
        <v>5</v>
      </c>
      <c r="D113" s="12">
        <v>5.76</v>
      </c>
      <c r="E113" s="12">
        <v>9.16</v>
      </c>
      <c r="F113" s="8">
        <v>3.3333333333333298E-2</v>
      </c>
      <c r="G113" s="12">
        <v>2.17</v>
      </c>
      <c r="H113" s="12">
        <v>3.58739302670174</v>
      </c>
    </row>
    <row r="114" spans="1:8" x14ac:dyDescent="0.25">
      <c r="A114" s="8">
        <v>87.293416532454501</v>
      </c>
      <c r="B114" s="8">
        <v>1417.4971364</v>
      </c>
      <c r="C114" s="8">
        <v>5</v>
      </c>
      <c r="D114" s="12">
        <v>5.36</v>
      </c>
      <c r="E114" s="12">
        <v>9.1199999999999992</v>
      </c>
      <c r="F114" s="8">
        <v>0.233333333333333</v>
      </c>
      <c r="G114" s="12">
        <v>1.47</v>
      </c>
      <c r="H114" s="12">
        <v>3.5959130908101198</v>
      </c>
    </row>
    <row r="115" spans="1:8" x14ac:dyDescent="0.25">
      <c r="A115" s="8">
        <v>88.633912026344802</v>
      </c>
      <c r="B115" s="8">
        <v>1454.6061298</v>
      </c>
      <c r="C115" s="8">
        <v>5</v>
      </c>
      <c r="D115" s="12">
        <v>4.92</v>
      </c>
      <c r="E115" s="12">
        <v>9.1199999999999992</v>
      </c>
      <c r="F115" s="8">
        <v>3.3333333333333298E-2</v>
      </c>
      <c r="G115" s="12">
        <v>1.27</v>
      </c>
      <c r="H115" s="12">
        <v>3.241189633796</v>
      </c>
    </row>
    <row r="116" spans="1:8" x14ac:dyDescent="0.25">
      <c r="A116" s="8">
        <v>91.425537261750705</v>
      </c>
      <c r="B116" s="8">
        <v>1522.1208441000001</v>
      </c>
      <c r="C116" s="8">
        <v>5</v>
      </c>
      <c r="D116" s="12">
        <v>5.16</v>
      </c>
      <c r="E116" s="12">
        <v>8.84</v>
      </c>
      <c r="F116" s="8">
        <v>0.33333333333333298</v>
      </c>
      <c r="G116" s="12">
        <v>2.13</v>
      </c>
      <c r="H116" s="12">
        <v>3.2109634400798299</v>
      </c>
    </row>
    <row r="117" spans="1:8" x14ac:dyDescent="0.25">
      <c r="A117" s="8">
        <v>92.716514007735995</v>
      </c>
      <c r="B117" s="8">
        <v>1549.5068636000001</v>
      </c>
      <c r="C117" s="8">
        <v>4.6895161290322598</v>
      </c>
      <c r="D117" s="12">
        <v>4.76</v>
      </c>
      <c r="E117" s="12">
        <v>8.48</v>
      </c>
      <c r="F117" s="8">
        <v>0.36666666666666697</v>
      </c>
      <c r="G117" s="12">
        <v>2.2999999999999998</v>
      </c>
      <c r="H117" s="12">
        <v>3.2444419244609701</v>
      </c>
    </row>
    <row r="118" spans="1:8" x14ac:dyDescent="0.25">
      <c r="A118" s="8">
        <v>97.564550036871196</v>
      </c>
      <c r="B118" s="8">
        <v>1655.2813788000001</v>
      </c>
      <c r="C118" s="8">
        <v>4.3373015873015897</v>
      </c>
      <c r="D118" s="12">
        <v>4.24</v>
      </c>
      <c r="E118" s="12">
        <v>8.36</v>
      </c>
      <c r="F118" s="8">
        <v>0.5</v>
      </c>
      <c r="G118" s="12">
        <v>3.17</v>
      </c>
      <c r="H118" s="12">
        <v>3.1925474008890502</v>
      </c>
    </row>
    <row r="119" spans="1:8" x14ac:dyDescent="0.25">
      <c r="A119" s="8">
        <v>97.396988490407693</v>
      </c>
      <c r="B119" s="8">
        <v>1663.1062856999999</v>
      </c>
      <c r="C119" s="8">
        <v>4</v>
      </c>
      <c r="D119" s="12">
        <v>3.96</v>
      </c>
      <c r="E119" s="12">
        <v>8.16</v>
      </c>
      <c r="F119" s="8">
        <v>0.33333333333333298</v>
      </c>
      <c r="G119" s="12">
        <v>4.43</v>
      </c>
      <c r="H119" s="12">
        <v>3.0785327648250602</v>
      </c>
    </row>
    <row r="120" spans="1:8" x14ac:dyDescent="0.25">
      <c r="A120" s="8">
        <v>99.806644660461203</v>
      </c>
      <c r="B120" s="8">
        <v>1730.7301818000001</v>
      </c>
      <c r="C120" s="8">
        <v>3.62903225806452</v>
      </c>
      <c r="D120" s="12">
        <v>3.68</v>
      </c>
      <c r="E120" s="12">
        <v>7.8</v>
      </c>
      <c r="F120" s="8">
        <v>0.43333333333333302</v>
      </c>
      <c r="G120" s="12">
        <v>4.63</v>
      </c>
      <c r="H120" s="12">
        <v>3.17174392935982</v>
      </c>
    </row>
    <row r="121" spans="1:8" x14ac:dyDescent="0.25">
      <c r="A121" s="8">
        <v>97.760128064954799</v>
      </c>
      <c r="B121" s="8">
        <v>1795.36</v>
      </c>
      <c r="C121" s="8">
        <v>3.04838709677419</v>
      </c>
      <c r="D121" s="12">
        <v>3.52</v>
      </c>
      <c r="E121" s="12">
        <v>7.12</v>
      </c>
      <c r="F121" s="8">
        <v>0.2</v>
      </c>
      <c r="G121" s="12">
        <v>5.27</v>
      </c>
      <c r="H121" s="12">
        <v>3.0033082342979802</v>
      </c>
    </row>
    <row r="122" spans="1:8" x14ac:dyDescent="0.25">
      <c r="A122" s="8">
        <v>96.930350858019906</v>
      </c>
      <c r="B122" s="8">
        <v>1873.0274999999999</v>
      </c>
      <c r="C122" s="8">
        <v>3</v>
      </c>
      <c r="D122" s="12">
        <v>3.32</v>
      </c>
      <c r="E122" s="12">
        <v>5.56</v>
      </c>
      <c r="F122" s="8">
        <v>0.36666666666666697</v>
      </c>
      <c r="G122" s="12">
        <v>4.37</v>
      </c>
      <c r="H122" s="12">
        <v>2.6374761861562201</v>
      </c>
    </row>
    <row r="123" spans="1:8" x14ac:dyDescent="0.25">
      <c r="A123" s="8">
        <v>94.017065387270094</v>
      </c>
      <c r="B123" s="8">
        <v>1852.32</v>
      </c>
      <c r="C123" s="8">
        <v>3</v>
      </c>
      <c r="D123" s="12">
        <v>3.44</v>
      </c>
      <c r="E123" s="12">
        <v>5.28</v>
      </c>
      <c r="F123" s="8">
        <v>0.43333333333333302</v>
      </c>
      <c r="G123" s="12">
        <v>4.17</v>
      </c>
      <c r="H123" s="12">
        <v>2.7461822250446</v>
      </c>
    </row>
    <row r="124" spans="1:8" x14ac:dyDescent="0.25">
      <c r="A124" s="8">
        <v>98.990509553600901</v>
      </c>
      <c r="B124" s="8">
        <v>2029.99</v>
      </c>
      <c r="C124" s="8">
        <v>3</v>
      </c>
      <c r="D124" s="12">
        <v>3.6</v>
      </c>
      <c r="E124" s="12">
        <v>5.36</v>
      </c>
      <c r="F124" s="8">
        <v>0.53333333333333299</v>
      </c>
      <c r="G124" s="12">
        <v>4.7300000000000004</v>
      </c>
      <c r="H124" s="12">
        <v>2.38197859022045</v>
      </c>
    </row>
    <row r="125" spans="1:8" x14ac:dyDescent="0.25">
      <c r="A125" s="8">
        <v>98.869882264380394</v>
      </c>
      <c r="B125" s="8">
        <v>2093.5523809523802</v>
      </c>
      <c r="C125" s="8">
        <v>3.2419354838709702</v>
      </c>
      <c r="D125" s="12">
        <v>3.84</v>
      </c>
      <c r="E125" s="12">
        <v>5.72</v>
      </c>
      <c r="F125" s="8">
        <v>0.133333333333333</v>
      </c>
      <c r="G125" s="12">
        <v>4.0999999999999996</v>
      </c>
      <c r="H125" s="12">
        <v>2.2165547794006502</v>
      </c>
    </row>
    <row r="126" spans="1:8" x14ac:dyDescent="0.25">
      <c r="A126" s="8">
        <v>96.5433741083868</v>
      </c>
      <c r="B126" s="8">
        <v>2108.1</v>
      </c>
      <c r="C126" s="8">
        <v>3.5</v>
      </c>
      <c r="D126" s="12">
        <v>3.88</v>
      </c>
      <c r="E126" s="12">
        <v>5.64</v>
      </c>
      <c r="F126" s="8">
        <v>0.4</v>
      </c>
      <c r="G126" s="12">
        <v>4.67</v>
      </c>
      <c r="H126" s="12">
        <v>2.1176600441501101</v>
      </c>
    </row>
    <row r="127" spans="1:8" x14ac:dyDescent="0.25">
      <c r="A127" s="8">
        <v>95.576521951996497</v>
      </c>
      <c r="B127" s="8">
        <v>2032.87</v>
      </c>
      <c r="C127" s="8">
        <v>3.5</v>
      </c>
      <c r="D127" s="12">
        <v>3.72</v>
      </c>
      <c r="E127" s="12">
        <v>5.4</v>
      </c>
      <c r="F127" s="8">
        <v>0.3</v>
      </c>
      <c r="G127" s="12">
        <v>4.2</v>
      </c>
      <c r="H127" s="12">
        <v>2.1455305573195398</v>
      </c>
    </row>
    <row r="128" spans="1:8" x14ac:dyDescent="0.25">
      <c r="A128" s="8">
        <v>93.297388907374994</v>
      </c>
      <c r="B128" s="8">
        <v>1985.09</v>
      </c>
      <c r="C128" s="8">
        <v>3.5</v>
      </c>
      <c r="D128" s="12">
        <v>3.72</v>
      </c>
      <c r="E128" s="12">
        <v>5.52</v>
      </c>
      <c r="F128" s="8">
        <v>0.133333333333333</v>
      </c>
      <c r="G128" s="12">
        <v>3.5</v>
      </c>
      <c r="H128" s="12">
        <v>2.1653466993256498</v>
      </c>
    </row>
    <row r="129" spans="1:8" x14ac:dyDescent="0.25">
      <c r="A129" s="8">
        <v>92.055555067855096</v>
      </c>
      <c r="B129" s="8">
        <v>1997.21</v>
      </c>
      <c r="C129" s="8">
        <v>3.5</v>
      </c>
      <c r="D129" s="12">
        <v>3.68</v>
      </c>
      <c r="E129" s="12">
        <v>5.24</v>
      </c>
      <c r="F129" s="8">
        <v>3.3333333333333298E-2</v>
      </c>
      <c r="G129" s="12">
        <v>2.8</v>
      </c>
      <c r="H129" s="12">
        <v>2.39524025522392</v>
      </c>
    </row>
    <row r="130" spans="1:8" x14ac:dyDescent="0.25">
      <c r="A130" s="8">
        <v>91.389197208910005</v>
      </c>
      <c r="B130" s="8">
        <v>1965.6</v>
      </c>
      <c r="C130" s="8">
        <v>3.2578125</v>
      </c>
      <c r="D130" s="12">
        <v>3.36</v>
      </c>
      <c r="E130" s="12">
        <v>4.88</v>
      </c>
      <c r="F130" s="8">
        <v>0.36666666666666697</v>
      </c>
      <c r="G130" s="12">
        <v>2.73</v>
      </c>
      <c r="H130" s="12">
        <v>2.6460582418579301</v>
      </c>
    </row>
    <row r="131" spans="1:8" x14ac:dyDescent="0.25">
      <c r="A131" s="8">
        <v>93.327247294415699</v>
      </c>
      <c r="B131" s="8">
        <v>1992.43</v>
      </c>
      <c r="C131" s="8">
        <v>2.6639344262295102</v>
      </c>
      <c r="D131" s="12">
        <v>2.88</v>
      </c>
      <c r="E131" s="12">
        <v>4.4000000000000004</v>
      </c>
      <c r="F131" s="8">
        <v>-3.3333333333333298E-2</v>
      </c>
      <c r="G131" s="12">
        <v>2.33</v>
      </c>
      <c r="H131" s="12">
        <v>2.5686670295442799</v>
      </c>
    </row>
    <row r="132" spans="1:8" x14ac:dyDescent="0.25">
      <c r="A132" s="8">
        <v>92.0674882907918</v>
      </c>
      <c r="B132" s="8">
        <v>1927.95</v>
      </c>
      <c r="C132" s="8">
        <v>2.5</v>
      </c>
      <c r="D132" s="12">
        <v>2.68</v>
      </c>
      <c r="E132" s="12">
        <v>4.28</v>
      </c>
      <c r="F132" s="8">
        <v>6.6666666666666693E-2</v>
      </c>
      <c r="G132" s="12">
        <v>1.7</v>
      </c>
      <c r="H132" s="12">
        <v>2.87882457891076</v>
      </c>
    </row>
    <row r="133" spans="1:8" x14ac:dyDescent="0.25">
      <c r="A133" s="8">
        <v>90.937886275095494</v>
      </c>
      <c r="B133" s="8">
        <v>1900.24</v>
      </c>
      <c r="C133" s="8">
        <v>2.5</v>
      </c>
      <c r="D133" s="12">
        <v>2.68</v>
      </c>
      <c r="E133" s="12">
        <v>4.12</v>
      </c>
      <c r="F133" s="8">
        <v>0.266666666666667</v>
      </c>
      <c r="G133" s="12">
        <v>2.0299999999999998</v>
      </c>
      <c r="H133" s="12">
        <v>3.08810668602014</v>
      </c>
    </row>
    <row r="134" spans="1:8" x14ac:dyDescent="0.25">
      <c r="A134" s="8">
        <v>88.525552552165294</v>
      </c>
      <c r="B134" s="8">
        <v>1805.82</v>
      </c>
      <c r="C134" s="8">
        <v>2.5</v>
      </c>
      <c r="D134" s="12">
        <v>2.68</v>
      </c>
      <c r="E134" s="12">
        <v>4.16</v>
      </c>
      <c r="F134" s="8">
        <v>0.233333333333333</v>
      </c>
      <c r="G134" s="12">
        <v>2</v>
      </c>
      <c r="H134" s="12">
        <v>3.1567117239710898</v>
      </c>
    </row>
    <row r="135" spans="1:8" x14ac:dyDescent="0.25">
      <c r="A135" s="8">
        <v>89.714648042540006</v>
      </c>
      <c r="B135" s="8">
        <v>1862.82</v>
      </c>
      <c r="C135" s="8">
        <v>2.5</v>
      </c>
      <c r="D135" s="12">
        <v>2.56</v>
      </c>
      <c r="E135" s="12">
        <v>4</v>
      </c>
      <c r="F135" s="8">
        <v>0.233333333333333</v>
      </c>
      <c r="G135" s="12">
        <v>2.13</v>
      </c>
      <c r="H135" s="12">
        <v>3.1169826725936698</v>
      </c>
    </row>
    <row r="136" spans="1:8" x14ac:dyDescent="0.25">
      <c r="A136" s="8">
        <v>92.021779681124698</v>
      </c>
      <c r="B136" s="8">
        <v>1989.57</v>
      </c>
      <c r="C136" s="8">
        <v>2.5</v>
      </c>
      <c r="D136" s="12">
        <v>2.64</v>
      </c>
      <c r="E136" s="12">
        <v>3.96</v>
      </c>
      <c r="F136" s="8">
        <v>0.3</v>
      </c>
      <c r="G136" s="12">
        <v>2.8</v>
      </c>
      <c r="H136" s="12">
        <v>2.7681438809761398</v>
      </c>
    </row>
    <row r="137" spans="1:8" x14ac:dyDescent="0.25">
      <c r="A137" s="8">
        <v>92.744165518944499</v>
      </c>
      <c r="B137" s="8">
        <v>2036.44</v>
      </c>
      <c r="C137" s="8">
        <v>2.69758064516129</v>
      </c>
      <c r="D137" s="12">
        <v>2.8</v>
      </c>
      <c r="E137" s="12">
        <v>4.28</v>
      </c>
      <c r="F137" s="8">
        <v>0.1</v>
      </c>
      <c r="G137" s="12">
        <v>2.77</v>
      </c>
      <c r="H137" s="12">
        <v>2.7976503674135902</v>
      </c>
    </row>
    <row r="138" spans="1:8" x14ac:dyDescent="0.25">
      <c r="A138" s="8">
        <v>92.062650497454996</v>
      </c>
      <c r="B138" s="8">
        <v>2001.04</v>
      </c>
      <c r="C138" s="8">
        <v>2.9166666666666701</v>
      </c>
      <c r="D138" s="12">
        <v>2.84</v>
      </c>
      <c r="E138" s="12">
        <v>4.4800000000000004</v>
      </c>
      <c r="F138" s="8">
        <v>0.2</v>
      </c>
      <c r="G138" s="12">
        <v>1.83</v>
      </c>
      <c r="H138" s="12">
        <v>2.82156097855998</v>
      </c>
    </row>
    <row r="139" spans="1:8" x14ac:dyDescent="0.25">
      <c r="A139" s="8">
        <v>93.176343388511199</v>
      </c>
      <c r="B139" s="8">
        <v>2051.81</v>
      </c>
      <c r="C139" s="8">
        <v>2.87903225806452</v>
      </c>
      <c r="D139" s="12">
        <v>2.84</v>
      </c>
      <c r="E139" s="12">
        <v>4.28</v>
      </c>
      <c r="F139" s="8">
        <v>0.3</v>
      </c>
      <c r="G139" s="12">
        <v>2.2000000000000002</v>
      </c>
      <c r="H139" s="12">
        <v>2.7732680153618201</v>
      </c>
    </row>
    <row r="140" spans="1:8" x14ac:dyDescent="0.25">
      <c r="A140" s="8">
        <v>94.556751192599904</v>
      </c>
      <c r="B140" s="8">
        <v>2118.1999999999998</v>
      </c>
      <c r="C140" s="8">
        <v>2.3688524590163902</v>
      </c>
      <c r="D140" s="12">
        <v>2.3199999999999998</v>
      </c>
      <c r="E140" s="12">
        <v>3.77</v>
      </c>
      <c r="F140" s="8">
        <v>0.133333333333333</v>
      </c>
      <c r="G140" s="12">
        <v>2.2000000000000002</v>
      </c>
      <c r="H140" s="12">
        <v>2.629851220176</v>
      </c>
    </row>
    <row r="141" spans="1:8" x14ac:dyDescent="0.25">
      <c r="A141" s="8">
        <v>100.346819724881</v>
      </c>
      <c r="B141" s="8">
        <v>2267.9504999999999</v>
      </c>
      <c r="C141" s="8">
        <v>1.8174603174603201</v>
      </c>
      <c r="D141" s="12">
        <v>2.02</v>
      </c>
      <c r="E141" s="12">
        <v>3.8</v>
      </c>
      <c r="F141" s="8">
        <v>0.33333333333333298</v>
      </c>
      <c r="G141" s="12">
        <v>2.73</v>
      </c>
      <c r="H141" s="12">
        <v>2.6709319906861402</v>
      </c>
    </row>
    <row r="142" spans="1:8" x14ac:dyDescent="0.25">
      <c r="A142" s="8">
        <v>105.230280676703</v>
      </c>
      <c r="B142" s="8">
        <v>2408.4031818181802</v>
      </c>
      <c r="C142" s="8">
        <v>1.62109375</v>
      </c>
      <c r="D142" s="12">
        <v>1.83</v>
      </c>
      <c r="E142" s="12">
        <v>3.22</v>
      </c>
      <c r="F142" s="8">
        <v>0.43333333333333302</v>
      </c>
      <c r="G142" s="12">
        <v>3.7</v>
      </c>
      <c r="H142" s="12">
        <v>2.5574299192597301</v>
      </c>
    </row>
    <row r="143" spans="1:8" x14ac:dyDescent="0.25">
      <c r="A143" s="8">
        <v>102.78108807464599</v>
      </c>
      <c r="B143" s="8">
        <v>2468.90240601504</v>
      </c>
      <c r="C143" s="8">
        <v>0.5</v>
      </c>
      <c r="D143" s="12">
        <v>0.65</v>
      </c>
      <c r="E143" s="12">
        <v>3.32</v>
      </c>
      <c r="F143" s="8">
        <v>-6.6666666666666693E-2</v>
      </c>
      <c r="G143" s="12">
        <v>2.93</v>
      </c>
      <c r="H143" s="12">
        <v>2.4228824578910801</v>
      </c>
    </row>
    <row r="144" spans="1:8" x14ac:dyDescent="0.25">
      <c r="A144" s="8">
        <v>100.848167481313</v>
      </c>
      <c r="B144" s="8">
        <v>2342.79337662338</v>
      </c>
      <c r="C144" s="8">
        <v>0.5</v>
      </c>
      <c r="D144" s="12">
        <v>0.49</v>
      </c>
      <c r="E144" s="12">
        <v>3.1</v>
      </c>
      <c r="F144" s="8">
        <v>0.266666666666667</v>
      </c>
      <c r="G144" s="12">
        <v>2.67</v>
      </c>
      <c r="H144" s="12">
        <v>2.9578865402643002</v>
      </c>
    </row>
    <row r="145" spans="1:8" x14ac:dyDescent="0.25">
      <c r="A145" s="8">
        <v>100.865296333157</v>
      </c>
      <c r="B145" s="8">
        <v>2285.8801428571401</v>
      </c>
      <c r="C145" s="8">
        <v>0.5</v>
      </c>
      <c r="D145" s="12">
        <v>0.45</v>
      </c>
      <c r="E145" s="12">
        <v>2.82</v>
      </c>
      <c r="F145" s="8">
        <v>0.3</v>
      </c>
      <c r="G145" s="12">
        <v>2.9</v>
      </c>
      <c r="H145" s="12">
        <v>3.2540203816263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DATOS_NOMBRESLARGOS</vt:lpstr>
      <vt:lpstr>DATOS</vt:lpstr>
      <vt:lpstr>DATOS.TS</vt:lpstr>
      <vt:lpstr>Estadistica Descriptiva</vt:lpstr>
      <vt:lpstr>Datossindummys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2021-07-30T08:08:18Z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