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15" yWindow="0" windowWidth="20730" windowHeight="4245" tabRatio="635" firstSheet="5" activeTab="9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ATL02 - CISATL14" sheetId="19" r:id="rId11"/>
    <sheet name="FFLU PXIPMX08 - 361DEDUCT" sheetId="15" r:id="rId12"/>
    <sheet name="FFLU PMXPXI01 - 325ACCRLS" sheetId="16" r:id="rId13"/>
    <sheet name="FFLU PMXPXI02 - 331CLAIMS" sheetId="17" r:id="rId14"/>
    <sheet name="FFLU PMXPXI03 - 359PROM" sheetId="20" r:id="rId15"/>
    <sheet name="Formulas" sheetId="2" r:id="rId16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  <definedName name="_xlnm.Print_Area" localSheetId="14">'FFLU PMXPXI03 - 359PROM'!$A$1:$J$40</definedName>
    <definedName name="_xlnm.Print_Area" localSheetId="10">'PXIATL02 - CISATL14'!$A$1:$L$19</definedName>
  </definedNames>
  <calcPr calcId="125725"/>
</workbook>
</file>

<file path=xl/calcChain.xml><?xml version="1.0" encoding="utf-8"?>
<calcChain xmlns="http://schemas.openxmlformats.org/spreadsheetml/2006/main">
  <c r="D12" i="10"/>
  <c r="D13" s="1"/>
  <c r="M13"/>
  <c r="M12"/>
  <c r="O12"/>
  <c r="O13"/>
  <c r="N40" i="20"/>
  <c r="I40"/>
  <c r="B40"/>
  <c r="N39"/>
  <c r="I39"/>
  <c r="B39"/>
  <c r="N38"/>
  <c r="I38"/>
  <c r="B38"/>
  <c r="N37"/>
  <c r="I37"/>
  <c r="B37"/>
  <c r="N36"/>
  <c r="I36"/>
  <c r="B36"/>
  <c r="N35"/>
  <c r="I35"/>
  <c r="B35"/>
  <c r="N34"/>
  <c r="I34"/>
  <c r="D34"/>
  <c r="B34"/>
  <c r="N33"/>
  <c r="I33"/>
  <c r="D33"/>
  <c r="B33"/>
  <c r="I32"/>
  <c r="N31"/>
  <c r="I31"/>
  <c r="B31"/>
  <c r="N30"/>
  <c r="I30"/>
  <c r="C30"/>
  <c r="B30"/>
  <c r="I29"/>
  <c r="B29"/>
  <c r="N28"/>
  <c r="I28"/>
  <c r="C28"/>
  <c r="B28"/>
  <c r="I27"/>
  <c r="B27"/>
  <c r="N26"/>
  <c r="I26"/>
  <c r="C26"/>
  <c r="B26"/>
  <c r="I25"/>
  <c r="B25"/>
  <c r="N24"/>
  <c r="I24"/>
  <c r="C24"/>
  <c r="B24"/>
  <c r="I23"/>
  <c r="B23"/>
  <c r="N22"/>
  <c r="I22"/>
  <c r="C22"/>
  <c r="B22"/>
  <c r="I21"/>
  <c r="B21"/>
  <c r="N20"/>
  <c r="I20"/>
  <c r="C20"/>
  <c r="B20"/>
  <c r="I19"/>
  <c r="B19"/>
  <c r="N18"/>
  <c r="I18"/>
  <c r="C18"/>
  <c r="B18"/>
  <c r="I17"/>
  <c r="B17"/>
  <c r="N16"/>
  <c r="I16"/>
  <c r="C16"/>
  <c r="B16"/>
  <c r="I15"/>
  <c r="B15"/>
  <c r="N14"/>
  <c r="I14"/>
  <c r="C14"/>
  <c r="B14"/>
  <c r="I13"/>
  <c r="B13"/>
  <c r="N12"/>
  <c r="I12"/>
  <c r="C12"/>
  <c r="B12"/>
  <c r="I11"/>
  <c r="B11"/>
  <c r="N10"/>
  <c r="I10"/>
  <c r="C10"/>
  <c r="B10"/>
  <c r="I9"/>
  <c r="B9"/>
  <c r="N8"/>
  <c r="I8"/>
  <c r="C8"/>
  <c r="B8"/>
  <c r="I7"/>
  <c r="B7"/>
  <c r="N6"/>
  <c r="I6"/>
  <c r="C6"/>
  <c r="B6"/>
  <c r="I5"/>
  <c r="B5"/>
  <c r="N4"/>
  <c r="I4"/>
  <c r="C4"/>
  <c r="B4"/>
  <c r="I3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B3"/>
  <c r="I2"/>
  <c r="B2"/>
  <c r="M19" i="19"/>
  <c r="M18"/>
  <c r="M17"/>
  <c r="M16"/>
  <c r="M15"/>
  <c r="M14"/>
  <c r="M13"/>
  <c r="M12"/>
  <c r="M11"/>
  <c r="M10"/>
  <c r="M9"/>
  <c r="M8"/>
  <c r="M7"/>
  <c r="M6"/>
  <c r="D6"/>
  <c r="D7" s="1"/>
  <c r="M5"/>
  <c r="D5"/>
  <c r="M4"/>
  <c r="D4"/>
  <c r="M3"/>
  <c r="D3"/>
  <c r="M2"/>
  <c r="O4"/>
  <c r="O12"/>
  <c r="O2"/>
  <c r="O10" i="10"/>
  <c r="O8" i="8"/>
  <c r="O16"/>
  <c r="O7" i="1"/>
  <c r="O3" i="6"/>
  <c r="O2"/>
  <c r="O3" i="9"/>
  <c r="O4" i="4"/>
  <c r="O2"/>
  <c r="O3" i="5"/>
  <c r="O11"/>
  <c r="O19"/>
  <c r="O7" i="19"/>
  <c r="O15"/>
  <c r="O5" i="10"/>
  <c r="O3" i="8"/>
  <c r="O11"/>
  <c r="O2"/>
  <c r="O10" i="1"/>
  <c r="O6" i="6"/>
  <c r="O5" i="3"/>
  <c r="O6" i="9"/>
  <c r="O7" i="4"/>
  <c r="O5" i="7"/>
  <c r="O6" i="5"/>
  <c r="O14"/>
  <c r="O22"/>
  <c r="K23" i="20"/>
  <c r="M21"/>
  <c r="L2"/>
  <c r="K15"/>
  <c r="M11"/>
  <c r="K7"/>
  <c r="L33"/>
  <c r="K25"/>
  <c r="O10" i="19"/>
  <c r="O18"/>
  <c r="O8" i="10"/>
  <c r="O6" i="8"/>
  <c r="O14"/>
  <c r="O5" i="1"/>
  <c r="O13"/>
  <c r="O9" i="6"/>
  <c r="O8" i="3"/>
  <c r="O2" i="9"/>
  <c r="O10" i="4"/>
  <c r="O8" i="7"/>
  <c r="O9" i="5"/>
  <c r="O17"/>
  <c r="O5" i="19"/>
  <c r="O13"/>
  <c r="O3" i="10"/>
  <c r="O11"/>
  <c r="O9" i="8"/>
  <c r="O17"/>
  <c r="O8" i="1"/>
  <c r="O4" i="6"/>
  <c r="O3" i="3"/>
  <c r="O4" i="9"/>
  <c r="O5" i="4"/>
  <c r="O3" i="7"/>
  <c r="O4" i="5"/>
  <c r="O12"/>
  <c r="O20"/>
  <c r="M3" i="20"/>
  <c r="M23"/>
  <c r="M17"/>
  <c r="K29"/>
  <c r="K17"/>
  <c r="M19"/>
  <c r="M15"/>
  <c r="M9"/>
  <c r="K2"/>
  <c r="O8" i="19"/>
  <c r="O16"/>
  <c r="O6" i="10"/>
  <c r="O4" i="8"/>
  <c r="O12"/>
  <c r="O3" i="1"/>
  <c r="O11"/>
  <c r="O7" i="6"/>
  <c r="O6" i="3"/>
  <c r="O7" i="9"/>
  <c r="O8" i="4"/>
  <c r="O6" i="7"/>
  <c r="O7" i="5"/>
  <c r="O15"/>
  <c r="O3" i="19"/>
  <c r="O11"/>
  <c r="O19"/>
  <c r="O9" i="10"/>
  <c r="O7" i="8"/>
  <c r="O15"/>
  <c r="O6" i="1"/>
  <c r="O2"/>
  <c r="O10" i="6"/>
  <c r="O2" i="3"/>
  <c r="O3" i="4"/>
  <c r="O11"/>
  <c r="O2" i="7"/>
  <c r="O10" i="5"/>
  <c r="O18"/>
  <c r="K27" i="20"/>
  <c r="M29"/>
  <c r="M13"/>
  <c r="M5"/>
  <c r="K19"/>
  <c r="M27"/>
  <c r="M33"/>
  <c r="K21"/>
  <c r="O6" i="19"/>
  <c r="O14"/>
  <c r="O4" i="10"/>
  <c r="O2"/>
  <c r="O10" i="8"/>
  <c r="O18"/>
  <c r="O9" i="1"/>
  <c r="O5" i="6"/>
  <c r="O4" i="3"/>
  <c r="O5" i="9"/>
  <c r="O6" i="4"/>
  <c r="O4" i="7"/>
  <c r="O5" i="5"/>
  <c r="O13"/>
  <c r="O21"/>
  <c r="O9" i="19"/>
  <c r="O17"/>
  <c r="O7" i="10"/>
  <c r="O5" i="8"/>
  <c r="O13"/>
  <c r="O4" i="1"/>
  <c r="O12"/>
  <c r="O8" i="6"/>
  <c r="O7" i="3"/>
  <c r="O8" i="9"/>
  <c r="O9" i="4"/>
  <c r="O7" i="7"/>
  <c r="O8" i="5"/>
  <c r="O16"/>
  <c r="O2"/>
  <c r="K11" i="20"/>
  <c r="M34"/>
  <c r="M25"/>
  <c r="K9"/>
  <c r="K13"/>
  <c r="M7"/>
  <c r="K5"/>
  <c r="C3" l="1"/>
  <c r="C31"/>
  <c r="D35"/>
  <c r="N3"/>
  <c r="C5"/>
  <c r="N5"/>
  <c r="C7"/>
  <c r="N7"/>
  <c r="C9"/>
  <c r="N9"/>
  <c r="C11"/>
  <c r="N11"/>
  <c r="C13"/>
  <c r="N13"/>
  <c r="C15"/>
  <c r="N15"/>
  <c r="C17"/>
  <c r="N17"/>
  <c r="C19"/>
  <c r="N19"/>
  <c r="C21"/>
  <c r="N21"/>
  <c r="C23"/>
  <c r="N23"/>
  <c r="C25"/>
  <c r="N25"/>
  <c r="C27"/>
  <c r="N27"/>
  <c r="C29"/>
  <c r="N29"/>
  <c r="C2"/>
  <c r="N2"/>
  <c r="C33"/>
  <c r="C34"/>
  <c r="C35"/>
  <c r="C36"/>
  <c r="C37"/>
  <c r="C38"/>
  <c r="C39"/>
  <c r="C40"/>
  <c r="D8" i="19"/>
  <c r="I40" i="17"/>
  <c r="C40"/>
  <c r="B40"/>
  <c r="N40" s="1"/>
  <c r="I39"/>
  <c r="C39"/>
  <c r="B39"/>
  <c r="N39" s="1"/>
  <c r="I38"/>
  <c r="C38"/>
  <c r="B38"/>
  <c r="N38" s="1"/>
  <c r="I37"/>
  <c r="C37"/>
  <c r="B37"/>
  <c r="N37" s="1"/>
  <c r="I36"/>
  <c r="C36"/>
  <c r="B36"/>
  <c r="N36" s="1"/>
  <c r="I35"/>
  <c r="C35"/>
  <c r="B35"/>
  <c r="N35" s="1"/>
  <c r="I34"/>
  <c r="C34"/>
  <c r="B34"/>
  <c r="N34" s="1"/>
  <c r="I33"/>
  <c r="C33"/>
  <c r="B33"/>
  <c r="N33" s="1"/>
  <c r="I32"/>
  <c r="C32"/>
  <c r="B32"/>
  <c r="N32" s="1"/>
  <c r="I31"/>
  <c r="C31"/>
  <c r="B31"/>
  <c r="N31" s="1"/>
  <c r="I30"/>
  <c r="C30"/>
  <c r="B30"/>
  <c r="N30" s="1"/>
  <c r="I29"/>
  <c r="C29"/>
  <c r="B29"/>
  <c r="N29" s="1"/>
  <c r="I28"/>
  <c r="C28"/>
  <c r="B28"/>
  <c r="N28" s="1"/>
  <c r="I27"/>
  <c r="C27"/>
  <c r="B27"/>
  <c r="N27" s="1"/>
  <c r="I26"/>
  <c r="C26"/>
  <c r="B26"/>
  <c r="N26" s="1"/>
  <c r="I25"/>
  <c r="C25"/>
  <c r="B25"/>
  <c r="N25" s="1"/>
  <c r="I24"/>
  <c r="C24"/>
  <c r="B24"/>
  <c r="N24" s="1"/>
  <c r="I23"/>
  <c r="C23"/>
  <c r="B23"/>
  <c r="N23" s="1"/>
  <c r="I22"/>
  <c r="C22"/>
  <c r="B22"/>
  <c r="N22" s="1"/>
  <c r="I21"/>
  <c r="C21"/>
  <c r="B21"/>
  <c r="N21" s="1"/>
  <c r="I20"/>
  <c r="C20"/>
  <c r="B20"/>
  <c r="N20" s="1"/>
  <c r="I19"/>
  <c r="C19"/>
  <c r="B19"/>
  <c r="N19" s="1"/>
  <c r="I18"/>
  <c r="C18"/>
  <c r="B18"/>
  <c r="N18" s="1"/>
  <c r="I17"/>
  <c r="C17"/>
  <c r="B17"/>
  <c r="N17" s="1"/>
  <c r="I16"/>
  <c r="C16"/>
  <c r="B16"/>
  <c r="N16" s="1"/>
  <c r="I15"/>
  <c r="C15"/>
  <c r="B15"/>
  <c r="N15" s="1"/>
  <c r="I14"/>
  <c r="C14"/>
  <c r="B14"/>
  <c r="N14" s="1"/>
  <c r="I13"/>
  <c r="C13"/>
  <c r="B13"/>
  <c r="N13" s="1"/>
  <c r="I12"/>
  <c r="C12"/>
  <c r="B12"/>
  <c r="N12" s="1"/>
  <c r="I11"/>
  <c r="B11"/>
  <c r="N11" s="1"/>
  <c r="I10"/>
  <c r="C10"/>
  <c r="B10"/>
  <c r="N10" s="1"/>
  <c r="I9"/>
  <c r="C9"/>
  <c r="B9"/>
  <c r="N9" s="1"/>
  <c r="I8"/>
  <c r="B8"/>
  <c r="N8" s="1"/>
  <c r="I7"/>
  <c r="B7"/>
  <c r="N7" s="1"/>
  <c r="I6"/>
  <c r="C6"/>
  <c r="B6"/>
  <c r="N6" s="1"/>
  <c r="I5"/>
  <c r="C5"/>
  <c r="B5"/>
  <c r="N5" s="1"/>
  <c r="I4"/>
  <c r="B4"/>
  <c r="N4" s="1"/>
  <c r="I3"/>
  <c r="D3"/>
  <c r="D4" s="1"/>
  <c r="D5" s="1"/>
  <c r="B3"/>
  <c r="N3" s="1"/>
  <c r="I2"/>
  <c r="C2"/>
  <c r="B2"/>
  <c r="N2" s="1"/>
  <c r="I34" i="16"/>
  <c r="B34"/>
  <c r="I33"/>
  <c r="B33"/>
  <c r="I32"/>
  <c r="B32"/>
  <c r="I31"/>
  <c r="B31"/>
  <c r="N30"/>
  <c r="I30"/>
  <c r="B30"/>
  <c r="N29"/>
  <c r="I29"/>
  <c r="B29"/>
  <c r="N28"/>
  <c r="I28"/>
  <c r="B28"/>
  <c r="N27"/>
  <c r="I27"/>
  <c r="B27"/>
  <c r="N26"/>
  <c r="I26"/>
  <c r="B26"/>
  <c r="N25"/>
  <c r="I25"/>
  <c r="B25"/>
  <c r="I24"/>
  <c r="B24"/>
  <c r="N23"/>
  <c r="I23"/>
  <c r="C23"/>
  <c r="B23"/>
  <c r="I22"/>
  <c r="B22"/>
  <c r="N21"/>
  <c r="I21"/>
  <c r="C21"/>
  <c r="B21"/>
  <c r="I20"/>
  <c r="B20"/>
  <c r="N19"/>
  <c r="I19"/>
  <c r="C19"/>
  <c r="B19"/>
  <c r="I18"/>
  <c r="B18"/>
  <c r="N17"/>
  <c r="I17"/>
  <c r="C17"/>
  <c r="B17"/>
  <c r="I16"/>
  <c r="B16"/>
  <c r="N15"/>
  <c r="I15"/>
  <c r="C15"/>
  <c r="B15"/>
  <c r="I14"/>
  <c r="B14"/>
  <c r="N13"/>
  <c r="I13"/>
  <c r="C13"/>
  <c r="B13"/>
  <c r="I12"/>
  <c r="B12"/>
  <c r="N11"/>
  <c r="I11"/>
  <c r="C11"/>
  <c r="B11"/>
  <c r="I10"/>
  <c r="B10"/>
  <c r="N9"/>
  <c r="I9"/>
  <c r="C9"/>
  <c r="B9"/>
  <c r="I8"/>
  <c r="B8"/>
  <c r="N7"/>
  <c r="I7"/>
  <c r="C7"/>
  <c r="B7"/>
  <c r="I6"/>
  <c r="B6"/>
  <c r="N5"/>
  <c r="I5"/>
  <c r="C5"/>
  <c r="B5"/>
  <c r="I4"/>
  <c r="B4"/>
  <c r="N3"/>
  <c r="I3"/>
  <c r="D3"/>
  <c r="D4" s="1"/>
  <c r="D5" s="1"/>
  <c r="B3"/>
  <c r="I2"/>
  <c r="B2"/>
  <c r="I22" i="15"/>
  <c r="B22"/>
  <c r="N22" s="1"/>
  <c r="I21"/>
  <c r="B21"/>
  <c r="N21" s="1"/>
  <c r="I20"/>
  <c r="B20"/>
  <c r="N20" s="1"/>
  <c r="I19"/>
  <c r="B19"/>
  <c r="N19" s="1"/>
  <c r="I18"/>
  <c r="B18"/>
  <c r="N18" s="1"/>
  <c r="I17"/>
  <c r="B17"/>
  <c r="N17" s="1"/>
  <c r="I16"/>
  <c r="B16"/>
  <c r="N16" s="1"/>
  <c r="I15"/>
  <c r="B15"/>
  <c r="N15" s="1"/>
  <c r="I14"/>
  <c r="B14"/>
  <c r="N14" s="1"/>
  <c r="I13"/>
  <c r="B13"/>
  <c r="N13" s="1"/>
  <c r="I12"/>
  <c r="B12"/>
  <c r="N12" s="1"/>
  <c r="I11"/>
  <c r="B11"/>
  <c r="N11" s="1"/>
  <c r="I10"/>
  <c r="B10"/>
  <c r="N10" s="1"/>
  <c r="I9"/>
  <c r="B9"/>
  <c r="N9" s="1"/>
  <c r="I8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B8"/>
  <c r="N8" s="1"/>
  <c r="I7"/>
  <c r="B7"/>
  <c r="N7" s="1"/>
  <c r="I6"/>
  <c r="C6"/>
  <c r="B6"/>
  <c r="N5"/>
  <c r="I5"/>
  <c r="C5"/>
  <c r="B5"/>
  <c r="N4"/>
  <c r="I4"/>
  <c r="C4"/>
  <c r="B4"/>
  <c r="N3"/>
  <c r="I3"/>
  <c r="D3"/>
  <c r="C3"/>
  <c r="B3"/>
  <c r="N2"/>
  <c r="I2"/>
  <c r="C2"/>
  <c r="B2"/>
  <c r="M18" i="20"/>
  <c r="K7" i="15"/>
  <c r="L21" i="20"/>
  <c r="L12"/>
  <c r="K4"/>
  <c r="K14"/>
  <c r="L19"/>
  <c r="M3" i="16"/>
  <c r="M28" i="20"/>
  <c r="K12"/>
  <c r="M16"/>
  <c r="M26"/>
  <c r="K18"/>
  <c r="K33"/>
  <c r="L31"/>
  <c r="M6"/>
  <c r="K26"/>
  <c r="M14"/>
  <c r="L20"/>
  <c r="L13"/>
  <c r="K16"/>
  <c r="M24"/>
  <c r="K24"/>
  <c r="K28"/>
  <c r="K31"/>
  <c r="L4"/>
  <c r="L34"/>
  <c r="L26"/>
  <c r="L15"/>
  <c r="L8"/>
  <c r="M2" i="15"/>
  <c r="K30" i="20"/>
  <c r="M22"/>
  <c r="K10"/>
  <c r="M4"/>
  <c r="L22"/>
  <c r="K22"/>
  <c r="L23"/>
  <c r="L16"/>
  <c r="K35"/>
  <c r="M2"/>
  <c r="L14"/>
  <c r="L29"/>
  <c r="K3"/>
  <c r="L9"/>
  <c r="M20"/>
  <c r="L10"/>
  <c r="L5"/>
  <c r="M30"/>
  <c r="L11"/>
  <c r="M31"/>
  <c r="L6"/>
  <c r="L25"/>
  <c r="L28"/>
  <c r="L27"/>
  <c r="K3" i="15"/>
  <c r="L2"/>
  <c r="M8" i="20"/>
  <c r="M2" i="17"/>
  <c r="L18" i="20"/>
  <c r="L24"/>
  <c r="M12"/>
  <c r="L17"/>
  <c r="K20"/>
  <c r="K8"/>
  <c r="L3" i="15"/>
  <c r="M10" i="20"/>
  <c r="L30"/>
  <c r="L3"/>
  <c r="K6"/>
  <c r="K34"/>
  <c r="L7"/>
  <c r="D36" l="1"/>
  <c r="D9" i="19"/>
  <c r="D6" i="17"/>
  <c r="C8"/>
  <c r="C3"/>
  <c r="C7"/>
  <c r="C11"/>
  <c r="C4"/>
  <c r="C2" i="16"/>
  <c r="N4"/>
  <c r="C4"/>
  <c r="N8"/>
  <c r="C8"/>
  <c r="D6"/>
  <c r="D7" s="1"/>
  <c r="N34"/>
  <c r="C34"/>
  <c r="N2"/>
  <c r="N6"/>
  <c r="C6"/>
  <c r="N33"/>
  <c r="C33"/>
  <c r="C10"/>
  <c r="N10"/>
  <c r="C12"/>
  <c r="N12"/>
  <c r="C14"/>
  <c r="N14"/>
  <c r="C16"/>
  <c r="N16"/>
  <c r="C18"/>
  <c r="N18"/>
  <c r="C20"/>
  <c r="N20"/>
  <c r="C22"/>
  <c r="N22"/>
  <c r="C24"/>
  <c r="N24"/>
  <c r="N32"/>
  <c r="C32"/>
  <c r="C3"/>
  <c r="C25"/>
  <c r="C26"/>
  <c r="C27"/>
  <c r="C28"/>
  <c r="C29"/>
  <c r="C30"/>
  <c r="N31"/>
  <c r="C31"/>
  <c r="D4" i="15"/>
  <c r="C8"/>
  <c r="C9"/>
  <c r="C10"/>
  <c r="C11"/>
  <c r="C12"/>
  <c r="C13"/>
  <c r="C14"/>
  <c r="C15"/>
  <c r="C16"/>
  <c r="C17"/>
  <c r="C18"/>
  <c r="C19"/>
  <c r="C20"/>
  <c r="C21"/>
  <c r="C22"/>
  <c r="C7"/>
  <c r="K14"/>
  <c r="K5" i="17"/>
  <c r="M13" i="15"/>
  <c r="L20"/>
  <c r="K3" i="17"/>
  <c r="L7" i="15"/>
  <c r="K4" i="16"/>
  <c r="K3"/>
  <c r="K10" i="15"/>
  <c r="K12"/>
  <c r="M9"/>
  <c r="L10"/>
  <c r="M3"/>
  <c r="K4" i="17"/>
  <c r="M2" i="16"/>
  <c r="L2"/>
  <c r="K11" i="15"/>
  <c r="L15"/>
  <c r="L13"/>
  <c r="L16"/>
  <c r="K22"/>
  <c r="M8"/>
  <c r="M10"/>
  <c r="M5" i="17"/>
  <c r="M5" i="16"/>
  <c r="L2" i="17"/>
  <c r="M12" i="15"/>
  <c r="K17"/>
  <c r="L21"/>
  <c r="L5" i="16"/>
  <c r="L4"/>
  <c r="L17" i="15"/>
  <c r="M4" i="17"/>
  <c r="M7" i="16"/>
  <c r="K20" i="15"/>
  <c r="L35" i="20"/>
  <c r="M4" i="16"/>
  <c r="M22" i="15"/>
  <c r="K2" i="16"/>
  <c r="K5"/>
  <c r="M11" i="15"/>
  <c r="K13"/>
  <c r="L5" i="17"/>
  <c r="L14" i="15"/>
  <c r="K16"/>
  <c r="K19"/>
  <c r="M6" i="16"/>
  <c r="L8" i="15"/>
  <c r="L4" i="17"/>
  <c r="M17" i="15"/>
  <c r="M15"/>
  <c r="K8"/>
  <c r="M16"/>
  <c r="K18"/>
  <c r="M3" i="17"/>
  <c r="L3" i="16"/>
  <c r="M18" i="15"/>
  <c r="L19"/>
  <c r="K15"/>
  <c r="L12"/>
  <c r="K9"/>
  <c r="M7"/>
  <c r="K6" i="17"/>
  <c r="L11" i="15"/>
  <c r="K2" i="17"/>
  <c r="M19" i="15"/>
  <c r="M20"/>
  <c r="M21"/>
  <c r="M14"/>
  <c r="L22"/>
  <c r="K2"/>
  <c r="L9"/>
  <c r="M35" i="20"/>
  <c r="L18" i="15"/>
  <c r="L3" i="17"/>
  <c r="K21" i="15"/>
  <c r="D37" i="20" l="1"/>
  <c r="D10" i="19"/>
  <c r="D7" i="17"/>
  <c r="D8" i="16"/>
  <c r="D5" i="15"/>
  <c r="K6" i="16"/>
  <c r="K4" i="15"/>
  <c r="K7" i="16"/>
  <c r="M6" i="17"/>
  <c r="L6"/>
  <c r="L6" i="16"/>
  <c r="L36" i="20"/>
  <c r="L4" i="15"/>
  <c r="K36" i="20"/>
  <c r="M4" i="15"/>
  <c r="M36" i="20"/>
  <c r="L7" i="16"/>
  <c r="D38" i="20" l="1"/>
  <c r="D11" i="19"/>
  <c r="D8" i="17"/>
  <c r="D9" i="16"/>
  <c r="L8"/>
  <c r="M7" i="17"/>
  <c r="L5" i="15"/>
  <c r="M5"/>
  <c r="K5"/>
  <c r="K7" i="17"/>
  <c r="K8" i="16"/>
  <c r="L37" i="20"/>
  <c r="L7" i="17"/>
  <c r="M37" i="20"/>
  <c r="M8" i="16"/>
  <c r="K37" i="20"/>
  <c r="D39" l="1"/>
  <c r="D12" i="19"/>
  <c r="D9" i="17"/>
  <c r="D10" i="16"/>
  <c r="L8" i="17"/>
  <c r="L38" i="20"/>
  <c r="M9" i="16"/>
  <c r="M38" i="20"/>
  <c r="K9" i="16"/>
  <c r="M8" i="17"/>
  <c r="K8"/>
  <c r="L9" i="16"/>
  <c r="K38" i="20"/>
  <c r="D40" l="1"/>
  <c r="D13" i="19"/>
  <c r="D10" i="17"/>
  <c r="D11" i="16"/>
  <c r="M10"/>
  <c r="M39" i="20"/>
  <c r="K10" i="16"/>
  <c r="K9" i="17"/>
  <c r="M9"/>
  <c r="L39" i="20"/>
  <c r="L9" i="17"/>
  <c r="L10" i="16"/>
  <c r="K39" i="20"/>
  <c r="D14" i="19" l="1"/>
  <c r="D11" i="17"/>
  <c r="D12" i="16"/>
  <c r="M20" i="14"/>
  <c r="M18"/>
  <c r="M16"/>
  <c r="L24"/>
  <c r="L20"/>
  <c r="L18"/>
  <c r="L16"/>
  <c r="K24"/>
  <c r="K20"/>
  <c r="K18"/>
  <c r="K16"/>
  <c r="L40" i="20"/>
  <c r="M40"/>
  <c r="M11" i="16"/>
  <c r="K40" i="20"/>
  <c r="L11" i="16"/>
  <c r="M10" i="17"/>
  <c r="L10"/>
  <c r="K10"/>
  <c r="K11" i="16"/>
  <c r="D15" i="19" l="1"/>
  <c r="D12" i="17"/>
  <c r="D13" i="16"/>
  <c r="D5" i="8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4" i="6"/>
  <c r="D5" s="1"/>
  <c r="D3"/>
  <c r="D4" i="3"/>
  <c r="D5" s="1"/>
  <c r="D6" s="1"/>
  <c r="D3"/>
  <c r="D11" i="4"/>
  <c r="D3"/>
  <c r="D4" s="1"/>
  <c r="D5" s="1"/>
  <c r="D6" s="1"/>
  <c r="D7" s="1"/>
  <c r="D8" s="1"/>
  <c r="D9" s="1"/>
  <c r="D10" s="1"/>
  <c r="M4"/>
  <c r="M3"/>
  <c r="D5" i="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4"/>
  <c r="D3"/>
  <c r="L11" i="17"/>
  <c r="M11"/>
  <c r="M12" i="16"/>
  <c r="K11" i="17"/>
  <c r="L12" i="16"/>
  <c r="K12"/>
  <c r="D16" i="19" l="1"/>
  <c r="D13" i="17"/>
  <c r="D14" i="16"/>
  <c r="M11" i="10"/>
  <c r="M10"/>
  <c r="M9"/>
  <c r="M8"/>
  <c r="M7"/>
  <c r="M6"/>
  <c r="M5"/>
  <c r="M4"/>
  <c r="M3"/>
  <c r="D3"/>
  <c r="D4" s="1"/>
  <c r="D5" s="1"/>
  <c r="D6" s="1"/>
  <c r="D7" s="1"/>
  <c r="D8" s="1"/>
  <c r="D9" s="1"/>
  <c r="D10" s="1"/>
  <c r="D11" s="1"/>
  <c r="M2"/>
  <c r="M8" i="7"/>
  <c r="M7"/>
  <c r="M6"/>
  <c r="M5"/>
  <c r="D5"/>
  <c r="D6" s="1"/>
  <c r="D7" s="1"/>
  <c r="D8" s="1"/>
  <c r="D4"/>
  <c r="D3"/>
  <c r="D4" i="9"/>
  <c r="D5" s="1"/>
  <c r="D6" s="1"/>
  <c r="D7" s="1"/>
  <c r="D8" s="1"/>
  <c r="M8"/>
  <c r="M7"/>
  <c r="M6"/>
  <c r="M5"/>
  <c r="M4"/>
  <c r="M3"/>
  <c r="D3"/>
  <c r="M2"/>
  <c r="M18" i="8"/>
  <c r="M17"/>
  <c r="M16"/>
  <c r="M15"/>
  <c r="M14"/>
  <c r="M13"/>
  <c r="M12"/>
  <c r="M11"/>
  <c r="M10"/>
  <c r="M9"/>
  <c r="M8"/>
  <c r="M7"/>
  <c r="M6"/>
  <c r="M5"/>
  <c r="M4"/>
  <c r="M3"/>
  <c r="D4"/>
  <c r="D3"/>
  <c r="M2"/>
  <c r="M13" i="7"/>
  <c r="M12"/>
  <c r="M11"/>
  <c r="M10"/>
  <c r="M9"/>
  <c r="M4"/>
  <c r="M3"/>
  <c r="M2"/>
  <c r="M4" i="6"/>
  <c r="M3"/>
  <c r="M10"/>
  <c r="M9"/>
  <c r="M8"/>
  <c r="M7"/>
  <c r="M6"/>
  <c r="M5"/>
  <c r="D6"/>
  <c r="D7" s="1"/>
  <c r="D8" s="1"/>
  <c r="D9" s="1"/>
  <c r="D10" s="1"/>
  <c r="M2"/>
  <c r="M22" i="5"/>
  <c r="M21"/>
  <c r="D4" i="1"/>
  <c r="D5" s="1"/>
  <c r="D6" s="1"/>
  <c r="D7" s="1"/>
  <c r="D8" s="1"/>
  <c r="D9" s="1"/>
  <c r="D10" s="1"/>
  <c r="D11" s="1"/>
  <c r="D12" s="1"/>
  <c r="D13" s="1"/>
  <c r="D3"/>
  <c r="D7" i="3"/>
  <c r="D8" s="1"/>
  <c r="M20" i="5"/>
  <c r="M19"/>
  <c r="M18"/>
  <c r="M17"/>
  <c r="M16"/>
  <c r="M15"/>
  <c r="M4"/>
  <c r="M3"/>
  <c r="M14"/>
  <c r="M13"/>
  <c r="M12"/>
  <c r="M11"/>
  <c r="M10"/>
  <c r="M9"/>
  <c r="M8"/>
  <c r="M7"/>
  <c r="M6"/>
  <c r="M5"/>
  <c r="M2"/>
  <c r="M11" i="4"/>
  <c r="M10"/>
  <c r="M9"/>
  <c r="M8"/>
  <c r="M7"/>
  <c r="M6"/>
  <c r="M5"/>
  <c r="M2"/>
  <c r="M4" i="3"/>
  <c r="M3"/>
  <c r="M8"/>
  <c r="M7"/>
  <c r="M6"/>
  <c r="M5"/>
  <c r="M2"/>
  <c r="M13" i="1"/>
  <c r="M12"/>
  <c r="M11"/>
  <c r="M10"/>
  <c r="M8"/>
  <c r="M7"/>
  <c r="M6"/>
  <c r="M5"/>
  <c r="M4"/>
  <c r="M3"/>
  <c r="M2"/>
  <c r="M9"/>
  <c r="L12" i="17"/>
  <c r="L13" i="16"/>
  <c r="K13"/>
  <c r="K12" i="17"/>
  <c r="M13" i="16"/>
  <c r="M12" i="17"/>
  <c r="D17" i="19" l="1"/>
  <c r="D14" i="17"/>
  <c r="D15" i="16"/>
  <c r="L14"/>
  <c r="K13" i="17"/>
  <c r="L13"/>
  <c r="K14" i="16"/>
  <c r="M14"/>
  <c r="M13" i="17"/>
  <c r="D18" i="19" l="1"/>
  <c r="D15" i="17"/>
  <c r="D16" i="16"/>
  <c r="K14" i="17"/>
  <c r="K15" i="16"/>
  <c r="L15"/>
  <c r="M15"/>
  <c r="L14" i="17"/>
  <c r="M14"/>
  <c r="D19" i="19" l="1"/>
  <c r="D16" i="17"/>
  <c r="D17" i="16"/>
  <c r="L15" i="17"/>
  <c r="M15"/>
  <c r="L16" i="16"/>
  <c r="K15" i="17"/>
  <c r="M16" i="16"/>
  <c r="K16"/>
  <c r="D17" i="17" l="1"/>
  <c r="D18" i="16"/>
  <c r="K17"/>
  <c r="L16" i="17"/>
  <c r="L17" i="16"/>
  <c r="K16" i="17"/>
  <c r="M17" i="16"/>
  <c r="M16" i="17"/>
  <c r="D18" l="1"/>
  <c r="D19" i="16"/>
  <c r="L17" i="17"/>
  <c r="M17"/>
  <c r="K17"/>
  <c r="M18" i="16"/>
  <c r="K18"/>
  <c r="L18"/>
  <c r="D19" i="17" l="1"/>
  <c r="D20" i="16"/>
  <c r="K19"/>
  <c r="L18" i="17"/>
  <c r="M19" i="16"/>
  <c r="M18" i="17"/>
  <c r="L19" i="16"/>
  <c r="K18" i="17"/>
  <c r="D20" l="1"/>
  <c r="D21" i="16"/>
  <c r="M20"/>
  <c r="L19" i="17"/>
  <c r="K19"/>
  <c r="M19"/>
  <c r="L20" i="16"/>
  <c r="K20"/>
  <c r="D21" i="17" l="1"/>
  <c r="D22" i="16"/>
  <c r="M20" i="17"/>
  <c r="K21" i="16"/>
  <c r="K20" i="17"/>
  <c r="L21" i="16"/>
  <c r="L20" i="17"/>
  <c r="M21" i="16"/>
  <c r="D22" i="17" l="1"/>
  <c r="D23" i="16"/>
  <c r="L21" i="17"/>
  <c r="M21"/>
  <c r="M22" i="16"/>
  <c r="K21" i="17"/>
  <c r="K22" i="16"/>
  <c r="L22"/>
  <c r="D23" i="17" l="1"/>
  <c r="D24" i="16"/>
  <c r="K22" i="17"/>
  <c r="L22"/>
  <c r="M23" i="16"/>
  <c r="M22" i="17"/>
  <c r="L23" i="16"/>
  <c r="K23"/>
  <c r="D24" i="17" l="1"/>
  <c r="D25" i="16"/>
  <c r="L23" i="17"/>
  <c r="M24" i="16"/>
  <c r="L24"/>
  <c r="K23" i="17"/>
  <c r="K24" i="16"/>
  <c r="M23" i="17"/>
  <c r="D25" l="1"/>
  <c r="D26" i="16"/>
  <c r="L24" i="17"/>
  <c r="L25" i="16"/>
  <c r="M24" i="17"/>
  <c r="K24"/>
  <c r="K25" i="16"/>
  <c r="M25"/>
  <c r="D26" i="17" l="1"/>
  <c r="D27" i="16"/>
  <c r="L25" i="17"/>
  <c r="L26" i="16"/>
  <c r="K26"/>
  <c r="K25" i="17"/>
  <c r="M26" i="16"/>
  <c r="M25" i="17"/>
  <c r="D27" l="1"/>
  <c r="D28" i="16"/>
  <c r="M26" i="17"/>
  <c r="K27" i="16"/>
  <c r="L26" i="17"/>
  <c r="M27" i="16"/>
  <c r="K26" i="17"/>
  <c r="L27" i="16"/>
  <c r="D28" i="17" l="1"/>
  <c r="D29" i="16"/>
  <c r="M27" i="17"/>
  <c r="K28" i="16"/>
  <c r="L27" i="17"/>
  <c r="L28" i="16"/>
  <c r="M28"/>
  <c r="K27" i="17"/>
  <c r="D29" l="1"/>
  <c r="D30" i="16"/>
  <c r="L29"/>
  <c r="K29"/>
  <c r="M28" i="17"/>
  <c r="K28"/>
  <c r="M29" i="16"/>
  <c r="L28" i="17"/>
  <c r="D30" l="1"/>
  <c r="D31" i="16"/>
  <c r="K30"/>
  <c r="M30"/>
  <c r="K29" i="17"/>
  <c r="M29"/>
  <c r="L30" i="16"/>
  <c r="L29" i="17"/>
  <c r="D31" l="1"/>
  <c r="D32" i="16"/>
  <c r="L31"/>
  <c r="M30" i="17"/>
  <c r="K31" i="16"/>
  <c r="K30" i="17"/>
  <c r="L30"/>
  <c r="M31" i="16"/>
  <c r="D32" i="17" l="1"/>
  <c r="D33" i="16"/>
  <c r="M31" i="17"/>
  <c r="K31"/>
  <c r="M32" i="16"/>
  <c r="K32"/>
  <c r="L32"/>
  <c r="L31" i="17"/>
  <c r="D33" l="1"/>
  <c r="D34" i="16"/>
  <c r="L33"/>
  <c r="K32" i="17"/>
  <c r="M32"/>
  <c r="M33" i="16"/>
  <c r="K33"/>
  <c r="L32" i="17"/>
  <c r="D34" l="1"/>
  <c r="L33"/>
  <c r="M34" i="16"/>
  <c r="K33" i="17"/>
  <c r="M33"/>
  <c r="K34" i="16"/>
  <c r="L34"/>
  <c r="D35" i="17" l="1"/>
  <c r="M34"/>
  <c r="K34"/>
  <c r="L34"/>
  <c r="D36" l="1"/>
  <c r="M35"/>
  <c r="L35"/>
  <c r="K35"/>
  <c r="D37" l="1"/>
  <c r="M36"/>
  <c r="K36"/>
  <c r="L36"/>
  <c r="D38" l="1"/>
  <c r="L37"/>
  <c r="K37"/>
  <c r="M37"/>
  <c r="D39" l="1"/>
  <c r="L38"/>
  <c r="M38"/>
  <c r="K38"/>
  <c r="D40" l="1"/>
  <c r="M39"/>
  <c r="K39"/>
  <c r="K40"/>
  <c r="L39"/>
  <c r="M40"/>
  <c r="L40"/>
</calcChain>
</file>

<file path=xl/sharedStrings.xml><?xml version="1.0" encoding="utf-8"?>
<sst xmlns="http://schemas.openxmlformats.org/spreadsheetml/2006/main" count="1581" uniqueCount="451">
  <si>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</si>
  <si>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</si>
  <si>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</si>
  <si>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</si>
  <si>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</si>
  <si>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</si>
  <si>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</si>
  <si>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</si>
  <si>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</si>
  <si>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</si>
  <si>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</si>
  <si>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</si>
  <si>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</si>
  <si>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</si>
  <si>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</si>
  <si>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</si>
  <si>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</si>
  <si>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</si>
  <si>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</si>
  <si>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</si>
  <si>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</si>
  <si>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</si>
  <si>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</si>
  <si>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</si>
  <si>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</si>
  <si>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</si>
  <si>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</si>
  <si>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</si>
  <si>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</si>
  <si>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</si>
  <si>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</si>
  <si>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</si>
  <si>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</si>
  <si>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</si>
  <si>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</si>
  <si>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</si>
  <si>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</si>
  <si>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</si>
  <si>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</si>
  <si>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</si>
  <si>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</si>
  <si>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</si>
  <si>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</si>
  <si>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</si>
  <si>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</si>
  <si>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</si>
  <si>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</si>
  <si>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</si>
  <si>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</si>
  <si>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</si>
  <si>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</si>
  <si>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</si>
  <si>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</si>
  <si>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</si>
  <si>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</si>
  <si>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</si>
  <si>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</si>
  <si>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</si>
  <si>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</si>
  <si>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</si>
  <si>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</si>
  <si>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</si>
  <si>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</si>
  <si>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</si>
  <si>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</si>
  <si>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</si>
  <si>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</si>
  <si>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</si>
  <si>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</si>
  <si>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</si>
  <si>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</si>
  <si>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</si>
  <si>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</si>
  <si>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</si>
  <si>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</si>
  <si>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</si>
  <si>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</si>
  <si>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</si>
  <si>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</si>
  <si>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</si>
  <si>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</si>
  <si>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</si>
  <si>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</si>
  <si>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</si>
  <si>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</si>
  <si>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</si>
  <si>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</si>
  <si>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</si>
  <si>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</si>
  <si>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</si>
  <si>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</si>
  <si>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</si>
  <si>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</si>
  <si>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</si>
  <si>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</si>
  <si>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</si>
  <si>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</si>
  <si>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</si>
  <si>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</si>
  <si>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</si>
  <si>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</si>
  <si>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</si>
  <si>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</si>
  <si>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</si>
  <si>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</si>
  <si>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</si>
  <si>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149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</si>
  <si>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</si>
  <si>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</si>
  <si>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</si>
  <si>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</si>
  <si>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</si>
  <si>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</si>
  <si>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</si>
  <si>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</si>
  <si>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</si>
  <si>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</si>
  <si>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</si>
  <si>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</si>
  <si>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</si>
  <si>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</si>
  <si>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</si>
  <si>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</si>
  <si>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</si>
  <si>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</si>
  <si>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</si>
  <si>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</si>
  <si>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</si>
  <si>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</si>
  <si>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</si>
  <si>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</si>
  <si>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</si>
  <si>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</si>
  <si>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</si>
  <si>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</si>
  <si>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</si>
  <si>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</si>
  <si>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</si>
  <si>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</si>
  <si>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</si>
  <si>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</si>
  <si>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</si>
  <si>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</si>
  <si>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</si>
  <si>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</si>
  <si>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</si>
  <si>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</si>
  <si>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</si>
  <si>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</si>
  <si>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</si>
  <si>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</si>
  <si>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</si>
  <si>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</si>
  <si>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</si>
  <si>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</si>
  <si>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</si>
  <si>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</si>
  <si>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</si>
  <si>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</si>
  <si>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</si>
  <si>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</si>
  <si>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</si>
  <si>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</si>
  <si>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</si>
  <si>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</si>
  <si>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</si>
  <si>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</si>
  <si>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</si>
  <si>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</si>
  <si>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</si>
  <si>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</si>
  <si>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</si>
  <si>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</si>
  <si>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</si>
  <si>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</si>
  <si>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</si>
  <si>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</si>
  <si>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</si>
  <si>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</si>
  <si>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</si>
  <si>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</si>
  <si>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</si>
  <si>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</si>
  <si>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</si>
  <si>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</si>
  <si>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</si>
  <si>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</si>
  <si>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</si>
  <si>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</si>
  <si>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</si>
  <si>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</si>
  <si>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</si>
  <si>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</si>
  <si>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</si>
  <si>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</si>
  <si>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</si>
  <si>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</si>
  <si>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</si>
  <si>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</si>
  <si>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</si>
  <si>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</si>
  <si>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</si>
  <si>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</si>
  <si>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</si>
  <si>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</si>
  <si>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</si>
  <si>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</si>
  <si>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</si>
  <si>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</si>
  <si>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</si>
  <si>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</si>
  <si>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</si>
  <si>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</si>
  <si>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</si>
  <si>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</si>
  <si>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</si>
  <si>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</si>
  <si>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</si>
  <si>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</si>
  <si>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</si>
  <si>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</si>
  <si>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</si>
  <si>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</si>
  <si>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</si>
  <si>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</si>
  <si>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</si>
  <si>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</si>
  <si>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</si>
  <si>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</si>
  <si>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</si>
  <si>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</si>
  <si>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</si>
  <si>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</si>
  <si>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</si>
  <si>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</si>
  <si>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</si>
  <si>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</si>
  <si>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</si>
  <si>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</si>
  <si>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</si>
  <si>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</si>
  <si>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</si>
  <si>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</si>
  <si>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</si>
  <si>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</si>
  <si>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</si>
  <si>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</si>
  <si>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</si>
  <si>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</si>
  <si>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</si>
  <si>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</si>
  <si>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</si>
  <si>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</si>
  <si>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</si>
  <si>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</si>
  <si>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</si>
  <si>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</si>
  <si>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</si>
  <si>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</si>
  <si>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</si>
  <si>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</si>
  <si>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</si>
  <si>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</si>
  <si>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</si>
  <si>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</si>
  <si>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</si>
  <si>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</si>
  <si>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</si>
  <si>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</si>
  <si>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</si>
  <si>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</si>
  <si>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</si>
  <si>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</si>
  <si>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</si>
  <si>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</si>
  <si>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</si>
  <si>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</si>
  <si>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</si>
  <si>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</si>
  <si>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</si>
  <si>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</si>
  <si>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</si>
  <si>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</si>
  <si>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</si>
  <si>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</si>
  <si>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</si>
  <si>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</si>
  <si>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</si>
  <si>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</si>
  <si>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</si>
  <si>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</si>
  <si>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</si>
  <si>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</si>
  <si>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</si>
  <si>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</si>
  <si>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</si>
  <si>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</si>
  <si>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</si>
  <si>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</si>
  <si>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</si>
  <si>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</si>
  <si>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</si>
  <si>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</si>
  <si>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</si>
  <si>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</si>
  <si>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</si>
  <si>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</si>
  <si>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</si>
  <si>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</si>
  <si>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</si>
  <si>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</si>
  <si>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</si>
  <si>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</si>
  <si>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</si>
  <si>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</si>
  <si>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</si>
  <si>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</si>
  <si>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</si>
  <si>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</si>
  <si>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</si>
  <si>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</si>
  <si>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</si>
  <si>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</si>
  <si>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</si>
  <si>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</si>
  <si>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</si>
  <si>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</si>
  <si>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</si>
  <si>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</si>
  <si>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</si>
  <si>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</si>
  <si>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</si>
  <si>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</si>
  <si>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</si>
  <si>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</si>
  <si>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</si>
  <si>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</si>
  <si>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</si>
  <si>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</si>
  <si>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</si>
  <si>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</si>
  <si>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</si>
  <si>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</si>
  <si>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</si>
  <si>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</si>
  <si>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</si>
  <si>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</si>
  <si>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</si>
  <si>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</si>
  <si>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</si>
  <si>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</si>
  <si>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</si>
  <si>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</si>
  <si>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</si>
  <si>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</si>
  <si>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</si>
  <si>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</si>
  <si>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</si>
  <si>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</si>
  <si>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</si>
  <si>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</si>
  <si>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</si>
  <si>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</si>
  <si>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</si>
  <si>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</si>
  <si>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</si>
  <si>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</si>
  <si>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</si>
  <si>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</si>
  <si>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</si>
  <si>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</si>
  <si>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</si>
  <si>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</si>
  <si>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</si>
  <si>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</si>
  <si>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</si>
  <si>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</si>
  <si>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</si>
  <si>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</si>
  <si>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</si>
  <si>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</si>
  <si>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</si>
  <si>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</si>
  <si>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</si>
  <si>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</si>
  <si>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</si>
  <si>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</si>
  <si>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</si>
  <si>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</si>
  <si>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</si>
  <si>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</si>
  <si>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</si>
  <si>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</si>
  <si>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</si>
  <si>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</si>
  <si>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</si>
  <si>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</si>
  <si>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</si>
  <si>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</si>
  <si>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</si>
  <si>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</si>
  <si>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</si>
  <si>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</si>
  <si>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</si>
  <si>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</si>
  <si>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</si>
  <si>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</si>
  <si>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</si>
  <si>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</si>
  <si>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</si>
  <si>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</si>
  <si>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</si>
  <si>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</si>
  <si>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</si>
  <si>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</si>
  <si>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</si>
  <si>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</si>
  <si>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</si>
  <si>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</si>
  <si>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</si>
  <si>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</si>
  <si>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</si>
  <si>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</si>
  <si>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</si>
  <si>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</si>
  <si>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</si>
  <si>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</si>
  <si>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</si>
  <si>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</si>
  <si>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</si>
  <si>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</si>
  <si>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</si>
  <si>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</si>
  <si>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</si>
  <si>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</si>
  <si>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</si>
  <si>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</si>
  <si>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</si>
  <si>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</si>
  <si>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</si>
  <si>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</si>
  <si>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</si>
  <si>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</si>
  <si>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</si>
  <si>
    <t>product_status</t>
  </si>
  <si>
    <t>promax_company</t>
  </si>
  <si>
    <t>promax_division</t>
  </si>
  <si>
    <t>currency</t>
  </si>
  <si>
    <t>vendor_code</t>
  </si>
  <si>
    <t>promotion_number</t>
  </si>
  <si>
    <t>PromotionNumber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</si>
</sst>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pane ySplit="1" topLeftCell="A2" activePane="bottomLeft" state="frozen"/>
      <selection pane="bottomLeft" activeCell="G46" sqref="G46"/>
    </sheetView>
  </sheetViews>
  <sheetFormatPr defaultRowHeight="11.25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>
      <c r="A1" s="8" t="s">
        <v>193</v>
      </c>
      <c r="B1" s="8" t="s">
        <v>194</v>
      </c>
      <c r="C1" s="8" t="s">
        <v>195</v>
      </c>
      <c r="D1" s="8" t="s">
        <v>196</v>
      </c>
      <c r="E1" s="8" t="s">
        <v>246</v>
      </c>
      <c r="F1" s="8" t="s">
        <v>252</v>
      </c>
      <c r="G1" s="8" t="s">
        <v>251</v>
      </c>
      <c r="H1" s="8" t="s">
        <v>199</v>
      </c>
      <c r="I1" s="8" t="s">
        <v>198</v>
      </c>
    </row>
    <row r="2" spans="1:13">
      <c r="A2" s="1">
        <v>1</v>
      </c>
      <c r="B2" s="1" t="s">
        <v>200</v>
      </c>
      <c r="C2" s="1" t="s">
        <v>201</v>
      </c>
      <c r="D2" s="1" t="s">
        <v>202</v>
      </c>
      <c r="E2" s="12" t="s">
        <v>244</v>
      </c>
      <c r="F2" s="1" t="s">
        <v>203</v>
      </c>
      <c r="G2" s="1">
        <v>302</v>
      </c>
      <c r="H2" s="1" t="s">
        <v>253</v>
      </c>
      <c r="I2" s="1" t="s">
        <v>205</v>
      </c>
    </row>
    <row r="3" spans="1:13">
      <c r="A3" s="1">
        <v>2</v>
      </c>
      <c r="B3" s="1" t="s">
        <v>204</v>
      </c>
      <c r="C3" s="1" t="s">
        <v>201</v>
      </c>
      <c r="D3" s="1" t="s">
        <v>202</v>
      </c>
      <c r="E3" s="12" t="s">
        <v>244</v>
      </c>
      <c r="F3" s="1" t="s">
        <v>206</v>
      </c>
      <c r="G3" s="1">
        <v>303</v>
      </c>
      <c r="H3" s="1" t="s">
        <v>395</v>
      </c>
      <c r="I3" s="1" t="s">
        <v>205</v>
      </c>
    </row>
    <row r="4" spans="1:13">
      <c r="A4" s="1">
        <v>3</v>
      </c>
      <c r="B4" s="1" t="s">
        <v>207</v>
      </c>
      <c r="C4" s="1" t="s">
        <v>201</v>
      </c>
      <c r="D4" s="1" t="s">
        <v>202</v>
      </c>
      <c r="E4" s="12" t="s">
        <v>244</v>
      </c>
      <c r="F4" s="1" t="s">
        <v>208</v>
      </c>
      <c r="G4" s="1">
        <v>300</v>
      </c>
      <c r="H4" s="1" t="s">
        <v>396</v>
      </c>
      <c r="I4" s="1" t="s">
        <v>205</v>
      </c>
    </row>
    <row r="5" spans="1:13">
      <c r="A5" s="1">
        <v>4</v>
      </c>
      <c r="B5" s="1" t="s">
        <v>209</v>
      </c>
      <c r="C5" s="1" t="s">
        <v>201</v>
      </c>
      <c r="D5" s="1" t="s">
        <v>202</v>
      </c>
      <c r="E5" s="12" t="s">
        <v>244</v>
      </c>
      <c r="F5" s="1" t="s">
        <v>210</v>
      </c>
      <c r="G5" s="1">
        <v>301</v>
      </c>
      <c r="H5" s="1" t="s">
        <v>397</v>
      </c>
      <c r="I5" s="1" t="s">
        <v>197</v>
      </c>
    </row>
    <row r="6" spans="1:13">
      <c r="A6" s="1">
        <v>5</v>
      </c>
      <c r="B6" s="1" t="s">
        <v>211</v>
      </c>
      <c r="C6" s="1" t="s">
        <v>201</v>
      </c>
      <c r="D6" s="1" t="s">
        <v>202</v>
      </c>
      <c r="E6" s="12" t="s">
        <v>244</v>
      </c>
      <c r="F6" s="1" t="s">
        <v>212</v>
      </c>
      <c r="G6" s="1">
        <v>347</v>
      </c>
      <c r="H6" s="1" t="s">
        <v>398</v>
      </c>
      <c r="I6" s="1" t="s">
        <v>205</v>
      </c>
    </row>
    <row r="7" spans="1:13">
      <c r="A7" s="1">
        <v>6</v>
      </c>
      <c r="B7" s="1" t="s">
        <v>213</v>
      </c>
      <c r="C7" s="1" t="s">
        <v>201</v>
      </c>
      <c r="D7" s="1" t="s">
        <v>202</v>
      </c>
      <c r="E7" s="12" t="s">
        <v>244</v>
      </c>
      <c r="F7" s="1" t="s">
        <v>214</v>
      </c>
      <c r="G7" s="1">
        <v>330</v>
      </c>
      <c r="H7" s="1" t="s">
        <v>399</v>
      </c>
      <c r="I7" s="1" t="s">
        <v>205</v>
      </c>
    </row>
    <row r="8" spans="1:13">
      <c r="A8" s="1">
        <v>7</v>
      </c>
      <c r="B8" s="1" t="s">
        <v>215</v>
      </c>
      <c r="C8" s="1" t="s">
        <v>216</v>
      </c>
      <c r="D8" s="1" t="s">
        <v>201</v>
      </c>
      <c r="E8" s="12" t="s">
        <v>244</v>
      </c>
      <c r="F8" s="1" t="s">
        <v>217</v>
      </c>
      <c r="I8" s="1" t="s">
        <v>197</v>
      </c>
    </row>
    <row r="9" spans="1:13">
      <c r="A9" s="1">
        <v>8</v>
      </c>
      <c r="B9" s="1" t="s">
        <v>218</v>
      </c>
      <c r="C9" s="1" t="s">
        <v>201</v>
      </c>
      <c r="D9" s="1" t="s">
        <v>202</v>
      </c>
      <c r="E9" s="12" t="s">
        <v>244</v>
      </c>
      <c r="F9" s="1" t="s">
        <v>219</v>
      </c>
      <c r="G9" s="1">
        <v>361</v>
      </c>
      <c r="H9" s="1" t="s">
        <v>400</v>
      </c>
      <c r="I9" s="1" t="s">
        <v>197</v>
      </c>
    </row>
    <row r="10" spans="1:13">
      <c r="A10" s="1">
        <v>9</v>
      </c>
      <c r="B10" s="1" t="s">
        <v>220</v>
      </c>
      <c r="C10" s="1" t="s">
        <v>221</v>
      </c>
      <c r="D10" s="1" t="s">
        <v>201</v>
      </c>
      <c r="E10" s="12" t="s">
        <v>244</v>
      </c>
      <c r="F10" s="1" t="s">
        <v>222</v>
      </c>
      <c r="H10" s="1" t="s">
        <v>401</v>
      </c>
      <c r="I10" s="1" t="s">
        <v>205</v>
      </c>
    </row>
    <row r="11" spans="1:13">
      <c r="A11" s="1">
        <v>10</v>
      </c>
      <c r="B11" s="1" t="s">
        <v>220</v>
      </c>
      <c r="C11" s="1" t="s">
        <v>201</v>
      </c>
      <c r="D11" s="1" t="s">
        <v>202</v>
      </c>
      <c r="E11" s="12" t="s">
        <v>244</v>
      </c>
      <c r="G11" s="1">
        <v>306</v>
      </c>
      <c r="I11" s="1" t="s">
        <v>205</v>
      </c>
    </row>
    <row r="12" spans="1:13">
      <c r="A12" s="1">
        <v>11</v>
      </c>
      <c r="B12" s="1" t="s">
        <v>223</v>
      </c>
      <c r="C12" s="1" t="s">
        <v>224</v>
      </c>
      <c r="D12" s="1" t="s">
        <v>224</v>
      </c>
      <c r="E12" s="12" t="s">
        <v>244</v>
      </c>
      <c r="G12" s="1">
        <v>322</v>
      </c>
      <c r="H12" s="1" t="s">
        <v>224</v>
      </c>
      <c r="I12" s="1" t="s">
        <v>224</v>
      </c>
    </row>
    <row r="13" spans="1:13">
      <c r="A13" s="1">
        <v>12</v>
      </c>
      <c r="B13" s="1" t="s">
        <v>225</v>
      </c>
      <c r="C13" s="1" t="s">
        <v>201</v>
      </c>
      <c r="D13" s="1" t="s">
        <v>202</v>
      </c>
      <c r="E13" s="12" t="s">
        <v>244</v>
      </c>
      <c r="F13" s="1" t="s">
        <v>226</v>
      </c>
      <c r="G13" s="1">
        <v>336</v>
      </c>
      <c r="H13" s="1" t="s">
        <v>402</v>
      </c>
      <c r="I13" s="1" t="s">
        <v>197</v>
      </c>
    </row>
    <row r="14" spans="1:13">
      <c r="A14" s="1">
        <v>13</v>
      </c>
      <c r="B14" s="1" t="s">
        <v>227</v>
      </c>
      <c r="C14" s="1" t="s">
        <v>224</v>
      </c>
      <c r="D14" s="1" t="s">
        <v>224</v>
      </c>
      <c r="E14" s="12" t="s">
        <v>244</v>
      </c>
      <c r="G14" s="1">
        <v>502</v>
      </c>
      <c r="H14" s="1" t="s">
        <v>224</v>
      </c>
      <c r="I14" s="1" t="s">
        <v>224</v>
      </c>
    </row>
    <row r="15" spans="1:13">
      <c r="A15" s="1">
        <v>14</v>
      </c>
      <c r="B15" s="1" t="s">
        <v>228</v>
      </c>
      <c r="C15" s="1" t="s">
        <v>224</v>
      </c>
      <c r="D15" s="1" t="s">
        <v>224</v>
      </c>
      <c r="E15" s="12" t="s">
        <v>244</v>
      </c>
      <c r="G15" s="1">
        <v>363</v>
      </c>
      <c r="H15" s="1" t="s">
        <v>224</v>
      </c>
      <c r="I15" s="1" t="s">
        <v>224</v>
      </c>
    </row>
    <row r="16" spans="1:13">
      <c r="A16" s="1">
        <v>15</v>
      </c>
      <c r="B16" s="1" t="s">
        <v>247</v>
      </c>
      <c r="C16" s="1" t="s">
        <v>202</v>
      </c>
      <c r="D16" s="1" t="s">
        <v>201</v>
      </c>
      <c r="E16" s="1" t="s">
        <v>245</v>
      </c>
      <c r="F16" s="1" t="s">
        <v>403</v>
      </c>
      <c r="G16" s="1">
        <v>359</v>
      </c>
      <c r="H16" s="1" t="s">
        <v>254</v>
      </c>
      <c r="I16" s="1" t="s">
        <v>197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>
      <c r="A17" s="1">
        <v>16</v>
      </c>
      <c r="B17" s="1" t="s">
        <v>247</v>
      </c>
      <c r="C17" s="1" t="s">
        <v>201</v>
      </c>
      <c r="D17" s="1" t="s">
        <v>216</v>
      </c>
      <c r="E17" s="1" t="s">
        <v>245</v>
      </c>
      <c r="F17" s="1" t="s">
        <v>404</v>
      </c>
      <c r="G17" s="1">
        <v>359</v>
      </c>
      <c r="H17" s="1" t="s">
        <v>250</v>
      </c>
      <c r="I17" s="1" t="s">
        <v>197</v>
      </c>
    </row>
    <row r="18" spans="1:13">
      <c r="A18" s="1">
        <v>17</v>
      </c>
      <c r="B18" s="1" t="s">
        <v>229</v>
      </c>
      <c r="C18" s="1" t="s">
        <v>202</v>
      </c>
      <c r="D18" s="1" t="s">
        <v>201</v>
      </c>
      <c r="E18" s="1" t="s">
        <v>245</v>
      </c>
      <c r="F18" s="1" t="s">
        <v>248</v>
      </c>
      <c r="G18" s="1">
        <v>325</v>
      </c>
      <c r="H18" s="1" t="s">
        <v>255</v>
      </c>
      <c r="I18" s="1" t="s">
        <v>197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>
      <c r="A19" s="1">
        <v>18</v>
      </c>
      <c r="B19" s="1" t="s">
        <v>230</v>
      </c>
      <c r="C19" s="1" t="s">
        <v>201</v>
      </c>
      <c r="D19" s="1" t="s">
        <v>216</v>
      </c>
      <c r="E19" s="1" t="s">
        <v>245</v>
      </c>
      <c r="F19" s="1" t="s">
        <v>231</v>
      </c>
      <c r="G19" s="1">
        <v>325</v>
      </c>
      <c r="H19" s="1" t="s">
        <v>249</v>
      </c>
      <c r="I19" s="1" t="s">
        <v>197</v>
      </c>
    </row>
    <row r="20" spans="1:13">
      <c r="A20" s="1">
        <v>19</v>
      </c>
      <c r="B20" s="1" t="s">
        <v>232</v>
      </c>
      <c r="C20" s="1" t="s">
        <v>202</v>
      </c>
      <c r="D20" s="1" t="s">
        <v>201</v>
      </c>
      <c r="E20" s="1" t="s">
        <v>245</v>
      </c>
      <c r="F20" s="1" t="s">
        <v>233</v>
      </c>
      <c r="G20" s="1">
        <v>331</v>
      </c>
      <c r="H20" s="1" t="s">
        <v>256</v>
      </c>
      <c r="I20" s="1" t="s">
        <v>197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>
      <c r="A21" s="1">
        <v>20</v>
      </c>
      <c r="B21" s="1" t="s">
        <v>234</v>
      </c>
      <c r="C21" s="1" t="s">
        <v>201</v>
      </c>
      <c r="D21" s="1" t="s">
        <v>216</v>
      </c>
      <c r="E21" s="1" t="s">
        <v>245</v>
      </c>
      <c r="F21" s="1" t="s">
        <v>231</v>
      </c>
      <c r="G21" s="1">
        <v>331</v>
      </c>
      <c r="H21" s="1" t="s">
        <v>249</v>
      </c>
      <c r="I21" s="1" t="s">
        <v>197</v>
      </c>
    </row>
    <row r="22" spans="1:13">
      <c r="A22" s="1">
        <v>21</v>
      </c>
      <c r="B22" s="1" t="s">
        <v>218</v>
      </c>
      <c r="C22" s="1" t="s">
        <v>202</v>
      </c>
      <c r="D22" s="1" t="s">
        <v>201</v>
      </c>
      <c r="E22" s="1" t="s">
        <v>245</v>
      </c>
      <c r="F22" s="1" t="s">
        <v>233</v>
      </c>
      <c r="G22" s="1">
        <v>331</v>
      </c>
      <c r="H22" s="1" t="s">
        <v>256</v>
      </c>
      <c r="I22" s="1" t="s">
        <v>197</v>
      </c>
    </row>
    <row r="23" spans="1:13">
      <c r="A23" s="1">
        <v>22</v>
      </c>
      <c r="B23" s="1" t="s">
        <v>235</v>
      </c>
      <c r="C23" s="1" t="s">
        <v>201</v>
      </c>
      <c r="D23" s="1" t="s">
        <v>216</v>
      </c>
      <c r="E23" s="1" t="s">
        <v>245</v>
      </c>
      <c r="F23" s="1" t="s">
        <v>231</v>
      </c>
      <c r="G23" s="1">
        <v>331</v>
      </c>
      <c r="H23" s="1" t="s">
        <v>249</v>
      </c>
      <c r="I23" s="1" t="s">
        <v>197</v>
      </c>
    </row>
    <row r="24" spans="1:13">
      <c r="A24" s="1">
        <v>23</v>
      </c>
      <c r="B24" s="1" t="s">
        <v>236</v>
      </c>
      <c r="C24" s="1" t="s">
        <v>202</v>
      </c>
      <c r="D24" s="1" t="s">
        <v>201</v>
      </c>
      <c r="E24" s="1" t="s">
        <v>245</v>
      </c>
      <c r="F24" s="1" t="s">
        <v>237</v>
      </c>
      <c r="G24" s="1">
        <v>337</v>
      </c>
      <c r="H24" s="1" t="s">
        <v>257</v>
      </c>
      <c r="I24" s="1" t="s">
        <v>197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>
      <c r="A25" s="1">
        <v>24</v>
      </c>
      <c r="B25" s="1" t="s">
        <v>236</v>
      </c>
      <c r="C25" s="1" t="s">
        <v>201</v>
      </c>
      <c r="D25" s="1" t="s">
        <v>238</v>
      </c>
      <c r="E25" s="1" t="s">
        <v>245</v>
      </c>
      <c r="F25" s="1" t="s">
        <v>237</v>
      </c>
      <c r="G25" s="1">
        <v>337</v>
      </c>
      <c r="I25" s="1" t="s">
        <v>197</v>
      </c>
    </row>
    <row r="26" spans="1:13">
      <c r="A26" s="1">
        <v>25</v>
      </c>
      <c r="B26" s="1" t="s">
        <v>239</v>
      </c>
      <c r="C26" s="1" t="s">
        <v>238</v>
      </c>
      <c r="D26" s="1" t="s">
        <v>240</v>
      </c>
      <c r="E26" s="1" t="s">
        <v>245</v>
      </c>
      <c r="I26" s="1" t="s">
        <v>197</v>
      </c>
    </row>
    <row r="27" spans="1:13">
      <c r="A27" s="1">
        <v>26</v>
      </c>
      <c r="B27" s="1" t="s">
        <v>241</v>
      </c>
      <c r="C27" s="1" t="s">
        <v>238</v>
      </c>
      <c r="D27" s="1" t="s">
        <v>238</v>
      </c>
      <c r="E27" s="1" t="s">
        <v>245</v>
      </c>
      <c r="I27" s="1" t="s">
        <v>197</v>
      </c>
    </row>
    <row r="28" spans="1:13">
      <c r="B28" s="1" t="s">
        <v>242</v>
      </c>
    </row>
    <row r="29" spans="1:13">
      <c r="B29" s="1" t="s">
        <v>243</v>
      </c>
    </row>
    <row r="30" spans="1:13">
      <c r="B30" s="1" t="s">
        <v>236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3"/>
  <sheetViews>
    <sheetView tabSelected="1"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I18" sqref="I18"/>
    </sheetView>
  </sheetViews>
  <sheetFormatPr defaultRowHeight="11.25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164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pxi_common.char_format('336002', 6, pxi_common.fc_format_type_none, pxi_common.fc_is_not_nullable) || -- CONSTANT '336002' -&gt; RecordType</v>
      </c>
    </row>
    <row r="3" spans="1:15">
      <c r="A3" s="1" t="s">
        <v>445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 t="s">
        <v>106</v>
      </c>
      <c r="M3" s="7" t="str">
        <f t="shared" ref="M3:M13" si="1">IF(ISBLANK(H3),"",CONCATENATE(IF(LEN(H3)&lt;&gt;E3,"#",""),LEN(H3)))</f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>
      <c r="A4" s="1" t="s">
        <v>446</v>
      </c>
      <c r="C4" s="1" t="s">
        <v>30</v>
      </c>
      <c r="D4" s="8">
        <f t="shared" ref="D4:D10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 t="s">
        <v>106</v>
      </c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>
      <c r="A5" s="1" t="s">
        <v>168</v>
      </c>
      <c r="C5" s="1" t="s">
        <v>32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pxi_common.fc_format_type_none, pxi_common.fc_is_not_nullable) || -- invoicenumber -&gt; InvoiceNumber</v>
      </c>
    </row>
    <row r="6" spans="1:15">
      <c r="A6" s="1" t="s">
        <v>169</v>
      </c>
      <c r="C6" s="1" t="s">
        <v>33</v>
      </c>
      <c r="D6" s="8">
        <f t="shared" si="3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pxi_common.fc_format_type_none, pxi_common.fc_is_not_nullable) || -- invoicelinenumber -&gt; InvoiceLineNumber</v>
      </c>
    </row>
    <row r="7" spans="1:15">
      <c r="A7" s="1" t="s">
        <v>170</v>
      </c>
      <c r="C7" s="1" t="s">
        <v>165</v>
      </c>
      <c r="D7" s="8">
        <f t="shared" si="3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63</v>
      </c>
      <c r="M7" s="7" t="str">
        <f t="shared" si="1"/>
        <v/>
      </c>
      <c r="O7" s="8" t="str">
        <f t="shared" ca="1" si="2"/>
        <v>pxi_common.char_format(customerhierarchy, 8, pxi_common.fc_format_type_ltrim_zeros, pxi_common.fc_is_not_nullable) || -- customerhierarchy -&gt; CustomerHierarchy</v>
      </c>
    </row>
    <row r="8" spans="1:15">
      <c r="A8" s="1" t="s">
        <v>171</v>
      </c>
      <c r="C8" s="1" t="s">
        <v>34</v>
      </c>
      <c r="D8" s="8">
        <f t="shared" si="3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63</v>
      </c>
      <c r="M8" s="7" t="str">
        <f t="shared" si="1"/>
        <v/>
      </c>
      <c r="O8" s="8" t="str">
        <f t="shared" ca="1" si="2"/>
        <v>pxi_common.char_format(material, 18, pxi_common.fc_format_type_ltrim_zeros, pxi_common.fc_is_not_nullable) || -- material -&gt; Material</v>
      </c>
    </row>
    <row r="9" spans="1:15">
      <c r="A9" s="1" t="s">
        <v>172</v>
      </c>
      <c r="C9" s="1" t="s">
        <v>36</v>
      </c>
      <c r="D9" s="8">
        <f t="shared" si="3"/>
        <v>54</v>
      </c>
      <c r="E9" s="1">
        <v>8</v>
      </c>
      <c r="F9" s="1" t="s">
        <v>2</v>
      </c>
      <c r="G9" s="1" t="s">
        <v>3</v>
      </c>
      <c r="H9" s="3" t="s">
        <v>136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pxi_common.fc_is_not_nullable) || -- invoicedate -&gt; InvoiceDate</v>
      </c>
    </row>
    <row r="10" spans="1:15">
      <c r="A10" s="1" t="s">
        <v>173</v>
      </c>
      <c r="C10" s="1" t="s">
        <v>166</v>
      </c>
      <c r="D10" s="8">
        <f t="shared" si="3"/>
        <v>62</v>
      </c>
      <c r="E10" s="1">
        <v>10</v>
      </c>
      <c r="F10" s="1" t="s">
        <v>2</v>
      </c>
      <c r="G10" s="1" t="s">
        <v>4</v>
      </c>
      <c r="H10" s="3" t="s">
        <v>167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pxi_common.fc_is_not_nullable) || -- discountgiven -&gt; DiscountGiven</v>
      </c>
    </row>
    <row r="11" spans="1:15">
      <c r="A11" s="1" t="s">
        <v>174</v>
      </c>
      <c r="C11" s="1" t="s">
        <v>134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pxi_common.fc_format_type_none, pxi_common.fc_is_not_nullable) || -- conditiontype -&gt; ConditionType</v>
      </c>
    </row>
    <row r="12" spans="1:15">
      <c r="A12" s="1" t="s">
        <v>447</v>
      </c>
      <c r="C12" s="1" t="s">
        <v>39</v>
      </c>
      <c r="D12" s="8">
        <f t="shared" ref="D12:D13" si="4">D11+E11</f>
        <v>82</v>
      </c>
      <c r="E12" s="1">
        <v>3</v>
      </c>
      <c r="F12" s="1" t="s">
        <v>2</v>
      </c>
      <c r="G12" s="1" t="s">
        <v>1</v>
      </c>
      <c r="I12" s="1" t="s">
        <v>0</v>
      </c>
      <c r="M12" s="7" t="str">
        <f t="shared" si="1"/>
        <v/>
      </c>
      <c r="O12" s="8" t="str">
        <f t="shared" ca="1" si="2"/>
        <v>pxi_common.char_format(currency, 3, pxi_common.fc_format_type_none, pxi_common.fc_is_not_nullable) || -- currency -&gt; Currency</v>
      </c>
    </row>
    <row r="13" spans="1:15">
      <c r="A13" s="1" t="s">
        <v>449</v>
      </c>
      <c r="C13" s="1" t="s">
        <v>450</v>
      </c>
      <c r="D13" s="8">
        <f t="shared" si="4"/>
        <v>85</v>
      </c>
      <c r="E13" s="1">
        <v>10</v>
      </c>
      <c r="F13" s="1" t="s">
        <v>2</v>
      </c>
      <c r="G13" s="1" t="s">
        <v>1</v>
      </c>
      <c r="I13" s="1" t="s">
        <v>0</v>
      </c>
      <c r="M13" s="7" t="str">
        <f t="shared" si="1"/>
        <v/>
      </c>
      <c r="O13" s="8" t="str">
        <f t="shared" ca="1" si="2"/>
        <v>pxi_common.char_format(promotion_number, 10, pxi_common.fc_format_type_none, pxi_common.fc_is_not_nullable) || -- promotion_number -&gt; PromotionNumber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6" tint="-0.249977111117893"/>
    <pageSetUpPr fitToPage="1"/>
  </sheetPr>
  <dimension ref="A1:O19"/>
  <sheetViews>
    <sheetView topLeftCell="J1" workbookViewId="0">
      <selection activeCell="P1" sqref="P1"/>
    </sheetView>
  </sheetViews>
  <sheetFormatPr defaultRowHeight="11.25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>
      <c r="C2" s="1" t="s">
        <v>405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150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pxi_common.char_format('A', 1, pxi_common.fc_format_type_none, pxi_common.fc_is_not_nullable) || -- CONSTANT 'A' -&gt; UsageConditionCode</v>
      </c>
    </row>
    <row r="3" spans="1:15">
      <c r="A3" s="1" t="s">
        <v>406</v>
      </c>
      <c r="C3" s="1" t="s">
        <v>407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pxi_common.char_format(cndtn_table_ref, 3, pxi_common.fc_format_type_none, pxi_common.fc_is_not_nullable) || -- cndtn_table_ref -&gt; CondTable</v>
      </c>
    </row>
    <row r="4" spans="1:15">
      <c r="C4" s="1" t="s">
        <v>408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409</v>
      </c>
      <c r="M4" s="7" t="str">
        <f t="shared" si="0"/>
        <v/>
      </c>
      <c r="O4" s="8" t="str">
        <f t="shared" ca="1" si="2"/>
        <v>pxi_common.char_format('V', 1, pxi_common.fc_format_type_none, pxi_common.fc_is_not_nullable) || -- CONSTANT 'V' -&gt; Application</v>
      </c>
    </row>
    <row r="5" spans="1:15">
      <c r="A5" s="1" t="s">
        <v>410</v>
      </c>
      <c r="C5" s="1" t="s">
        <v>410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2"/>
        <v>pxi_common.char_format(VAKEY, 50, pxi_common.fc_format_type_none, pxi_common.fc_is_not_nullable) || -- VAKEY -&gt; VAKEY</v>
      </c>
    </row>
    <row r="6" spans="1:15">
      <c r="A6" s="1" t="s">
        <v>411</v>
      </c>
      <c r="C6" s="1" t="s">
        <v>412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pxi_common.fc_format_type_none, pxi_common.fc_is_not_nullable) || -- px_company_code -&gt; CompanyCode</v>
      </c>
    </row>
    <row r="7" spans="1:15">
      <c r="A7" s="1" t="s">
        <v>413</v>
      </c>
      <c r="C7" s="1" t="s">
        <v>414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pxi_common.fc_format_type_none, pxi_common.fc_is_not_nullable) || -- cust_div_code -&gt; Division</v>
      </c>
    </row>
    <row r="8" spans="1:15">
      <c r="A8" s="1" t="s">
        <v>415</v>
      </c>
      <c r="C8" s="1" t="s">
        <v>416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pxi_common.fc_format_type_none, pxi_common.fc_is_not_nullable) || -- cust_hier -&gt; Customer</v>
      </c>
    </row>
    <row r="9" spans="1:15">
      <c r="A9" s="1" t="s">
        <v>171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pxi_common.fc_format_type_none, pxi_common.fc_is_not_nullable) || -- material -&gt; Material</v>
      </c>
    </row>
    <row r="10" spans="1:15">
      <c r="A10" s="1" t="s">
        <v>417</v>
      </c>
      <c r="C10" s="1" t="s">
        <v>418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136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pxi_common.fc_is_not_nullable) || -- buy_start_date -&gt; ValidFrom</v>
      </c>
    </row>
    <row r="11" spans="1:15">
      <c r="A11" s="1" t="s">
        <v>419</v>
      </c>
      <c r="C11" s="1" t="s">
        <v>420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136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pxi_common.fc_is_not_nullable) || -- buy_stop_date -&gt; ValidTo</v>
      </c>
    </row>
    <row r="12" spans="1:15">
      <c r="A12" s="1" t="s">
        <v>421</v>
      </c>
      <c r="C12" s="1" t="s">
        <v>422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pxi_common.fc_format_type_none, pxi_common.fc_is_not_nullable) || -- pricing_cndtn_code -&gt; Condition</v>
      </c>
    </row>
    <row r="13" spans="1:15">
      <c r="A13" s="1" t="s">
        <v>423</v>
      </c>
      <c r="C13" s="1" t="s">
        <v>134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154</v>
      </c>
      <c r="M13" s="7" t="str">
        <f t="shared" si="0"/>
        <v/>
      </c>
      <c r="O13" s="8" t="str">
        <f t="shared" ca="1" si="2"/>
        <v>pxi_common.char_format(condition_type_code, 1, pxi_common.fc_format_type_none, pxi_common.fc_is_not_nullable) || -- condition_type_code -&gt; ConditionType</v>
      </c>
    </row>
    <row r="14" spans="1:15">
      <c r="A14" s="1" t="s">
        <v>424</v>
      </c>
      <c r="C14" s="1" t="s">
        <v>175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425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pxi_common.fc_is_not_nullable) || -- rate -&gt; Rate</v>
      </c>
    </row>
    <row r="15" spans="1:15">
      <c r="A15" s="1" t="s">
        <v>426</v>
      </c>
      <c r="C15" s="1" t="s">
        <v>427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pxi_common.fc_format_type_none, pxi_common.fc_is_nullable) || -- rate_unit -&gt; RateUnit</v>
      </c>
    </row>
    <row r="16" spans="1:15">
      <c r="C16" s="1" t="s">
        <v>78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428</v>
      </c>
      <c r="M16" s="7" t="str">
        <f t="shared" si="0"/>
        <v/>
      </c>
      <c r="O16" s="8" t="str">
        <f t="shared" ca="1" si="2"/>
        <v>pxi_common.char_format('EA', 3, pxi_common.fc_format_type_none, pxi_common.fc_is_not_nullable) || -- CONSTANT 'EA' -&gt; UOM</v>
      </c>
    </row>
    <row r="17" spans="1:15">
      <c r="A17" s="1" t="s">
        <v>429</v>
      </c>
      <c r="C17" s="1" t="s">
        <v>430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154</v>
      </c>
      <c r="M17" s="7" t="str">
        <f t="shared" si="0"/>
        <v/>
      </c>
      <c r="O17" s="8" t="str">
        <f t="shared" ca="1" si="2"/>
        <v>pxi_common.char_format(sales_deal, 10, pxi_common.fc_format_type_none, pxi_common.fc_is_not_nullable) || -- sales_deal -&gt; PromoNum</v>
      </c>
    </row>
    <row r="18" spans="1:15">
      <c r="A18" s="1" t="s">
        <v>431</v>
      </c>
      <c r="C18" s="1" t="s">
        <v>432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pxi_common.fc_format_type_none, pxi_common.fc_is_nullable) || -- rate_multiplier -&gt; PriceUnit</v>
      </c>
    </row>
    <row r="19" spans="1:15">
      <c r="A19" s="1" t="s">
        <v>433</v>
      </c>
      <c r="C19" s="1" t="s">
        <v>434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pxi_common.fc_format_type_none, pxi_common.fc_is_nullable) || -- order_type_code -&gt; OrderType</v>
      </c>
    </row>
  </sheetData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>
      <c r="A1" s="8" t="s">
        <v>274</v>
      </c>
      <c r="B1" s="8" t="s">
        <v>275</v>
      </c>
      <c r="C1" s="8" t="s">
        <v>276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277</v>
      </c>
      <c r="J1" s="8" t="s">
        <v>184</v>
      </c>
      <c r="K1" s="8" t="s">
        <v>278</v>
      </c>
      <c r="L1" s="8" t="s">
        <v>279</v>
      </c>
      <c r="M1" s="8" t="s">
        <v>280</v>
      </c>
      <c r="N1" s="8" t="s">
        <v>281</v>
      </c>
    </row>
    <row r="2" spans="1:14" ht="11.25">
      <c r="A2" s="1" t="s">
        <v>282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283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>
      <c r="A3" s="1" t="s">
        <v>284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285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>
      <c r="A4" s="1" t="s">
        <v>286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287</v>
      </c>
      <c r="I4" s="7" t="str">
        <f t="shared" si="1"/>
        <v>16</v>
      </c>
      <c r="J4" s="1" t="s">
        <v>288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>
      <c r="A5" s="1" t="s">
        <v>289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290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>
      <c r="A7" s="1" t="s">
        <v>282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283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>
      <c r="A8" s="1" t="s">
        <v>291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283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>
      <c r="A9" s="1" t="s">
        <v>292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283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>
      <c r="A10" s="1" t="s">
        <v>293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294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>
      <c r="A11" s="1" t="s">
        <v>295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296</v>
      </c>
      <c r="I11" s="7" t="str">
        <f t="shared" si="1"/>
        <v>15</v>
      </c>
      <c r="J11" s="1" t="s">
        <v>297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>
      <c r="A12" s="1" t="s">
        <v>298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299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>
      <c r="A13" s="1" t="s">
        <v>300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301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>
      <c r="A14" s="1" t="s">
        <v>302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296</v>
      </c>
      <c r="I14" s="7" t="str">
        <f t="shared" si="1"/>
        <v>15</v>
      </c>
      <c r="J14" s="1" t="s">
        <v>297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>
      <c r="A15" s="1" t="s">
        <v>303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136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>
      <c r="A16" s="1" t="s">
        <v>304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305</v>
      </c>
      <c r="I16" s="7" t="str">
        <f t="shared" si="1"/>
        <v>2</v>
      </c>
      <c r="J16" s="1" t="s">
        <v>306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>
      <c r="A17" s="1" t="s">
        <v>307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283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>
      <c r="A18" s="1" t="s">
        <v>308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294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>
      <c r="A19" s="1" t="s">
        <v>309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310</v>
      </c>
      <c r="I19" s="7" t="str">
        <f t="shared" si="1"/>
        <v>4</v>
      </c>
      <c r="J19" s="1" t="s">
        <v>311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>
      <c r="A20" s="1" t="s">
        <v>312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313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>
      <c r="A21" s="1" t="s">
        <v>314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299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>
      <c r="A22" s="1" t="s">
        <v>315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316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>
      <c r="K23" s="8"/>
    </row>
    <row r="24" spans="1:14" ht="11.25">
      <c r="K24" s="8"/>
    </row>
    <row r="25" spans="1:14" ht="11.25">
      <c r="K25" s="8"/>
    </row>
    <row r="26" spans="1:14" ht="11.25">
      <c r="K26" s="8"/>
    </row>
    <row r="27" spans="1:14" ht="11.25">
      <c r="K27" s="8"/>
    </row>
    <row r="28" spans="1:14" ht="11.25">
      <c r="K28" s="8"/>
    </row>
    <row r="29" spans="1:14" ht="11.25">
      <c r="K29" s="8"/>
    </row>
    <row r="30" spans="1:14" ht="11.25">
      <c r="K30" s="8"/>
    </row>
    <row r="31" spans="1:14" ht="11.25">
      <c r="K31" s="8"/>
    </row>
    <row r="32" spans="1:14" ht="11.25">
      <c r="K32" s="8"/>
    </row>
    <row r="33" spans="11:11" s="1" customFormat="1" ht="11.25">
      <c r="K33" s="8"/>
    </row>
    <row r="34" spans="11:11" s="1" customFormat="1" ht="11.25">
      <c r="K34" s="8"/>
    </row>
    <row r="35" spans="11:11" s="1" customFormat="1" ht="11.25">
      <c r="K3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>
      <c r="A1" s="8" t="s">
        <v>274</v>
      </c>
      <c r="B1" s="8" t="s">
        <v>275</v>
      </c>
      <c r="C1" s="7" t="s">
        <v>276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277</v>
      </c>
      <c r="J1" s="8" t="s">
        <v>184</v>
      </c>
      <c r="K1" s="8" t="s">
        <v>278</v>
      </c>
      <c r="L1" s="8" t="s">
        <v>279</v>
      </c>
      <c r="M1" s="8" t="s">
        <v>280</v>
      </c>
      <c r="N1" s="8" t="s">
        <v>281</v>
      </c>
    </row>
    <row r="2" spans="1:14" ht="11.25">
      <c r="A2" s="1" t="s">
        <v>317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318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>
      <c r="A3" s="1" t="s">
        <v>319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283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>
      <c r="A4" s="1" t="s">
        <v>320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283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>
      <c r="A5" s="1" t="s">
        <v>282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321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>
      <c r="A6" s="1" t="s">
        <v>322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136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>
      <c r="A7" s="1" t="s">
        <v>303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136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>
      <c r="A8" s="1" t="s">
        <v>323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316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283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>
      <c r="A10" s="1" t="s">
        <v>140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324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>
      <c r="A11" s="1" t="s">
        <v>325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326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>
      <c r="A12" s="1" t="s">
        <v>327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328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>
      <c r="A13" s="1" t="s">
        <v>178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329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>
      <c r="A14" s="1" t="s">
        <v>330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321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>
      <c r="A15" s="1" t="s">
        <v>147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179</v>
      </c>
      <c r="I15" s="7" t="str">
        <f t="shared" si="1"/>
        <v>13</v>
      </c>
      <c r="J15" s="1" t="s">
        <v>185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>
      <c r="A16" s="1" t="s">
        <v>331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321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>
      <c r="A17" s="1" t="s">
        <v>180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301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>
      <c r="A18" s="1" t="s">
        <v>181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285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>
      <c r="A19" s="1" t="s">
        <v>332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294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>
      <c r="A20" s="1" t="s">
        <v>333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294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>
      <c r="A21" s="1" t="s">
        <v>334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328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>
      <c r="A22" s="1" t="s">
        <v>335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336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>
      <c r="A23" s="1" t="s">
        <v>337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301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>
      <c r="A24" s="1" t="s">
        <v>338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336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>
      <c r="A25" s="1" t="s">
        <v>339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294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>
      <c r="A26" s="1" t="s">
        <v>340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294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>
      <c r="A27" s="1" t="s">
        <v>341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294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>
      <c r="A28" s="1" t="s">
        <v>342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136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>
      <c r="A29" s="1" t="s">
        <v>343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136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>
      <c r="A30" s="1" t="s">
        <v>344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136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>
      <c r="A31" s="1" t="s">
        <v>345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136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>
      <c r="A32" s="1" t="s">
        <v>182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346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>
      <c r="A33" s="1" t="s">
        <v>347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294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>
      <c r="A34" s="1" t="s">
        <v>348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321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>
      <c r="A1" s="16" t="s">
        <v>274</v>
      </c>
      <c r="B1" s="16" t="s">
        <v>275</v>
      </c>
      <c r="C1" s="16" t="s">
        <v>276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277</v>
      </c>
      <c r="J1" s="16" t="s">
        <v>184</v>
      </c>
      <c r="K1" s="8" t="s">
        <v>278</v>
      </c>
      <c r="L1" s="8" t="s">
        <v>279</v>
      </c>
      <c r="M1" s="8" t="s">
        <v>280</v>
      </c>
      <c r="N1" s="8" t="s">
        <v>281</v>
      </c>
    </row>
    <row r="2" spans="1:14" ht="11.25">
      <c r="A2" s="17" t="s">
        <v>317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318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>
      <c r="A3" s="17" t="s">
        <v>319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283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>
      <c r="A4" s="17" t="s">
        <v>320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283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321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>
      <c r="A6" s="17" t="s">
        <v>322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136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>
      <c r="A7" s="17" t="s">
        <v>303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136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>
      <c r="A8" s="17" t="s">
        <v>349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136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>
      <c r="A9" s="17" t="s">
        <v>140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294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>
      <c r="A10" s="17" t="s">
        <v>325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326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>
      <c r="A11" s="17" t="s">
        <v>350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336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>
      <c r="A12" s="17" t="s">
        <v>327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351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>
      <c r="A13" s="17" t="s">
        <v>352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294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>
      <c r="A14" s="17" t="s">
        <v>147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183</v>
      </c>
      <c r="I14" s="7" t="str">
        <f t="shared" si="1"/>
        <v>14</v>
      </c>
      <c r="J14" s="17" t="s">
        <v>186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>
      <c r="A15" s="17" t="s">
        <v>353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183</v>
      </c>
      <c r="I15" s="7" t="str">
        <f t="shared" si="1"/>
        <v>14</v>
      </c>
      <c r="J15" s="17" t="s">
        <v>186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>
      <c r="A16" s="17" t="s">
        <v>354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183</v>
      </c>
      <c r="I16" s="7" t="str">
        <f t="shared" si="1"/>
        <v>14</v>
      </c>
      <c r="J16" s="17" t="s">
        <v>186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>
      <c r="A17" s="17" t="s">
        <v>331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321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>
      <c r="A18" s="17" t="s">
        <v>180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299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>
      <c r="A19" s="17" t="s">
        <v>355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301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>
      <c r="A20" s="17" t="s">
        <v>356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357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>
      <c r="A21" s="17" t="s">
        <v>358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359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>
      <c r="A22" s="17" t="s">
        <v>337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301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>
      <c r="A23" s="17" t="s">
        <v>360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361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>
      <c r="A24" s="17" t="s">
        <v>362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363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>
      <c r="A25" s="17" t="s">
        <v>364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294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>
      <c r="A26" s="17" t="s">
        <v>365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363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>
      <c r="A27" s="17" t="s">
        <v>366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363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>
      <c r="A28" s="17" t="s">
        <v>367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321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283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>
      <c r="A30" s="17" t="s">
        <v>368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294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>
      <c r="A31" s="17" t="s">
        <v>369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294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>
      <c r="A32" s="17" t="s">
        <v>370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285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>
      <c r="A33" s="17" t="s">
        <v>307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336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>
      <c r="A34" s="17" t="s">
        <v>371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359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>
      <c r="A35" s="17" t="s">
        <v>372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373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>
      <c r="A36" s="17" t="s">
        <v>374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361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>
      <c r="A37" s="17" t="s">
        <v>375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361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>
      <c r="A38" s="17" t="s">
        <v>342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136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>
      <c r="A39" s="17" t="s">
        <v>343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136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>
      <c r="A40" s="17" t="s">
        <v>376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361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8" tint="-0.249977111117893"/>
    <pageSetUpPr fitToPage="1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>
      <c r="A1" s="8" t="s">
        <v>274</v>
      </c>
      <c r="B1" s="8" t="s">
        <v>275</v>
      </c>
      <c r="C1" s="16" t="s">
        <v>276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277</v>
      </c>
      <c r="J1" s="8" t="s">
        <v>184</v>
      </c>
      <c r="K1" s="8" t="s">
        <v>278</v>
      </c>
      <c r="L1" s="8" t="s">
        <v>279</v>
      </c>
      <c r="M1" s="8" t="s">
        <v>280</v>
      </c>
      <c r="N1" s="8" t="s">
        <v>281</v>
      </c>
    </row>
    <row r="2" spans="1:14" ht="11.25">
      <c r="A2" s="1" t="s">
        <v>317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318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>
      <c r="A3" s="1" t="s">
        <v>319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283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>
      <c r="A4" s="1" t="s">
        <v>320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283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>
      <c r="A5" s="1" t="s">
        <v>209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294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>
      <c r="A6" s="1" t="s">
        <v>377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294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301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>
      <c r="A8" s="1" t="s">
        <v>342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136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>
      <c r="A9" s="1" t="s">
        <v>343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0</v>
      </c>
      <c r="G9" s="15" t="s">
        <v>3</v>
      </c>
      <c r="H9" s="1" t="s">
        <v>136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>
      <c r="A10" s="1" t="s">
        <v>360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328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>
      <c r="A11" s="1" t="s">
        <v>108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361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>
      <c r="A12" s="1" t="s">
        <v>378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328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>
      <c r="A13" s="1" t="s">
        <v>175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176</v>
      </c>
      <c r="I13" s="7" t="str">
        <f t="shared" si="1"/>
        <v>12</v>
      </c>
      <c r="J13" s="1" t="s">
        <v>187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>
      <c r="A14" s="1" t="s">
        <v>340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294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>
      <c r="A15" s="1" t="s">
        <v>341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294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>
      <c r="A16" s="1" t="s">
        <v>379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321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>
      <c r="A17" s="1" t="s">
        <v>380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381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>
      <c r="A18" s="1" t="s">
        <v>382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177</v>
      </c>
      <c r="I18" s="7" t="str">
        <f t="shared" si="1"/>
        <v>9</v>
      </c>
      <c r="J18" s="1" t="s">
        <v>188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>
      <c r="A19" s="1" t="s">
        <v>383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177</v>
      </c>
      <c r="I19" s="7" t="str">
        <f t="shared" si="1"/>
        <v>9</v>
      </c>
      <c r="J19" s="1" t="s">
        <v>188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>
      <c r="A20" s="1" t="s">
        <v>384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301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>
      <c r="A21" s="1" t="s">
        <v>385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336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>
      <c r="A22" s="1" t="s">
        <v>386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336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>
      <c r="A23" s="1" t="s">
        <v>387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283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>
      <c r="A24" s="1" t="s">
        <v>388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294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283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>
      <c r="A26" s="1" t="s">
        <v>389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283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>
      <c r="A27" s="1" t="s">
        <v>390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283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>
      <c r="A28" s="1" t="s">
        <v>391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294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>
      <c r="A29" s="1" t="s">
        <v>392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294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>
      <c r="A30" s="1" t="s">
        <v>393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294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>
      <c r="A31" s="1" t="s">
        <v>394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363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>
      <c r="I32" s="7" t="str">
        <f t="shared" si="1"/>
        <v/>
      </c>
      <c r="K32" s="8"/>
    </row>
    <row r="33" spans="1:14" ht="11.25">
      <c r="A33" s="1" t="s">
        <v>435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321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>
      <c r="A34" s="1" t="s">
        <v>436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316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>
      <c r="A35" s="1" t="s">
        <v>437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438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>
      <c r="A36" s="1" t="s">
        <v>439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321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>
      <c r="A37" s="1" t="s">
        <v>440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328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>
      <c r="A38" s="1" t="s">
        <v>441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336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>
      <c r="A39" s="1" t="s">
        <v>442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316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>
      <c r="A40" s="1" t="s">
        <v>443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328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B24"/>
  <sheetViews>
    <sheetView workbookViewId="0">
      <pane ySplit="1" topLeftCell="A2" activePane="bottomLeft" state="frozen"/>
      <selection pane="bottomLeft" activeCell="A6" sqref="A6"/>
    </sheetView>
  </sheetViews>
  <sheetFormatPr defaultRowHeight="11.25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>
      <c r="A1" s="6" t="s">
        <v>26</v>
      </c>
      <c r="B1" s="6" t="s">
        <v>27</v>
      </c>
    </row>
    <row r="2" spans="1:2" s="13" customFormat="1">
      <c r="A2" s="6"/>
    </row>
    <row r="3" spans="1:2" s="6" customFormat="1">
      <c r="A3" s="6" t="s">
        <v>272</v>
      </c>
    </row>
    <row r="4" spans="1:2">
      <c r="A4" s="8" t="s">
        <v>22</v>
      </c>
      <c r="B4" s="1" t="s">
        <v>61</v>
      </c>
    </row>
    <row r="5" spans="1:2">
      <c r="A5" s="8" t="s">
        <v>23</v>
      </c>
      <c r="B5" s="1" t="s">
        <v>59</v>
      </c>
    </row>
    <row r="6" spans="1:2">
      <c r="A6" s="8" t="s">
        <v>24</v>
      </c>
      <c r="B6" s="1" t="s">
        <v>60</v>
      </c>
    </row>
    <row r="7" spans="1:2">
      <c r="A7" s="8" t="s">
        <v>25</v>
      </c>
      <c r="B7" s="1" t="s">
        <v>62</v>
      </c>
    </row>
    <row r="9" spans="1:2">
      <c r="A9" s="6" t="s">
        <v>71</v>
      </c>
      <c r="B9" s="1" t="s">
        <v>64</v>
      </c>
    </row>
    <row r="10" spans="1:2">
      <c r="B10" s="1" t="s">
        <v>66</v>
      </c>
    </row>
    <row r="11" spans="1:2">
      <c r="B11" s="1" t="s">
        <v>65</v>
      </c>
    </row>
    <row r="12" spans="1:2">
      <c r="B12" s="1" t="s">
        <v>70</v>
      </c>
    </row>
    <row r="13" spans="1:2">
      <c r="B13" s="1" t="s">
        <v>63</v>
      </c>
    </row>
    <row r="15" spans="1:2" s="8" customFormat="1">
      <c r="A15" s="6" t="s">
        <v>273</v>
      </c>
    </row>
    <row r="16" spans="1:2">
      <c r="A16" s="8" t="s">
        <v>258</v>
      </c>
      <c r="B16" s="1" t="s">
        <v>259</v>
      </c>
    </row>
    <row r="17" spans="1:2">
      <c r="A17" s="8" t="s">
        <v>260</v>
      </c>
      <c r="B17" s="1" t="s">
        <v>261</v>
      </c>
    </row>
    <row r="18" spans="1:2">
      <c r="A18" s="8" t="s">
        <v>262</v>
      </c>
      <c r="B18" s="1" t="s">
        <v>263</v>
      </c>
    </row>
    <row r="20" spans="1:2">
      <c r="A20" s="8" t="s">
        <v>264</v>
      </c>
      <c r="B20" s="1" t="s">
        <v>265</v>
      </c>
    </row>
    <row r="21" spans="1:2">
      <c r="A21" s="8" t="s">
        <v>266</v>
      </c>
      <c r="B21" s="1" t="s">
        <v>267</v>
      </c>
    </row>
    <row r="22" spans="1:2">
      <c r="A22" s="8" t="s">
        <v>268</v>
      </c>
      <c r="B22" s="1" t="s">
        <v>269</v>
      </c>
    </row>
    <row r="24" spans="1:2">
      <c r="A24" s="8" t="s">
        <v>270</v>
      </c>
      <c r="B24" s="1" t="s">
        <v>271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2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L25" sqref="L25"/>
    </sheetView>
  </sheetViews>
  <sheetFormatPr defaultRowHeight="11.25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104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pxi_common.char_format('302001', 6, pxi_common.fc_format_type_none, pxi_common.fc_is_not_nullable) || -- CONSTANT '302001' -&gt; RecordType</v>
      </c>
    </row>
    <row r="3" spans="1:15">
      <c r="A3" s="1" t="s">
        <v>445</v>
      </c>
      <c r="C3" s="1" t="s">
        <v>29</v>
      </c>
      <c r="D3" s="8">
        <f t="shared" ref="D3:D22" si="1">D2+E2</f>
        <v>6</v>
      </c>
      <c r="E3" s="1">
        <v>3</v>
      </c>
      <c r="F3" s="1" t="s">
        <v>2</v>
      </c>
      <c r="G3" s="1" t="s">
        <v>1</v>
      </c>
      <c r="H3" s="3"/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22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>
      <c r="A4" s="1" t="s">
        <v>446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H4" s="3"/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>
      <c r="A5" s="1" t="s">
        <v>91</v>
      </c>
      <c r="C5" s="1" t="s">
        <v>73</v>
      </c>
      <c r="D5" s="8">
        <f t="shared" si="1"/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ref="M5:M20" si="3">IF(ISBLANK(H5),"",CONCATENATE(IF(LEN(H5)&lt;&gt;E5,"#",""),LEN(H5)))</f>
        <v/>
      </c>
      <c r="O5" s="8" t="str">
        <f t="shared" ca="1" si="2"/>
        <v>pxi_common.char_format(zrep_matl_code, 18, pxi_common.fc_format_type_ltrim_zeros, pxi_common.fc_is_not_nullable) || -- zrep_matl_code -&gt; ProductItemNumber</v>
      </c>
    </row>
    <row r="6" spans="1:15">
      <c r="A6" s="1" t="s">
        <v>92</v>
      </c>
      <c r="C6" s="1" t="s">
        <v>108</v>
      </c>
      <c r="D6" s="8">
        <f t="shared" si="1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3"/>
        <v/>
      </c>
      <c r="O6" s="8" t="str">
        <f t="shared" ca="1" si="2"/>
        <v>pxi_common.char_format(zrep_matl_desc, 40, pxi_common.fc_format_type_none, pxi_common.fc_is_not_nullable) || -- zrep_matl_desc -&gt; Description</v>
      </c>
    </row>
    <row r="7" spans="1:15">
      <c r="A7" s="1" t="s">
        <v>444</v>
      </c>
      <c r="C7" s="1" t="s">
        <v>74</v>
      </c>
      <c r="D7" s="8">
        <f t="shared" si="1"/>
        <v>70</v>
      </c>
      <c r="E7" s="1">
        <v>2</v>
      </c>
      <c r="F7" s="1" t="s">
        <v>0</v>
      </c>
      <c r="G7" s="1" t="s">
        <v>1</v>
      </c>
      <c r="I7" s="1" t="s">
        <v>0</v>
      </c>
      <c r="J7" s="10"/>
      <c r="M7" s="7" t="str">
        <f t="shared" si="3"/>
        <v/>
      </c>
      <c r="O7" s="8" t="str">
        <f t="shared" ca="1" si="2"/>
        <v>pxi_common.char_format(product_status, 2, pxi_common.fc_format_type_none, pxi_common.fc_is_nullable) || -- product_status -&gt; Status</v>
      </c>
    </row>
    <row r="8" spans="1:15">
      <c r="A8" s="1" t="s">
        <v>91</v>
      </c>
      <c r="C8" s="1" t="s">
        <v>75</v>
      </c>
      <c r="D8" s="8">
        <f t="shared" si="1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3"/>
        <v/>
      </c>
      <c r="O8" s="8" t="str">
        <f t="shared" ca="1" si="2"/>
        <v>pxi_common.char_format(zrep_matl_code, 10, pxi_common.fc_format_type_ltrim_zeros, pxi_common.fc_is_nullable) || -- zrep_matl_code -&gt; ShortName</v>
      </c>
    </row>
    <row r="9" spans="1:15">
      <c r="A9" s="1" t="s">
        <v>93</v>
      </c>
      <c r="C9" s="1" t="s">
        <v>76</v>
      </c>
      <c r="D9" s="8">
        <f t="shared" si="1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3"/>
        <v/>
      </c>
      <c r="O9" s="8" t="str">
        <f t="shared" ca="1" si="2"/>
        <v>pxi_common.char_format(rsu_ean, 18, pxi_common.fc_format_type_none, pxi_common.fc_is_not_nullable) || -- rsu_ean -&gt; APN</v>
      </c>
    </row>
    <row r="10" spans="1:15">
      <c r="A10" s="1" t="s">
        <v>94</v>
      </c>
      <c r="C10" s="1" t="s">
        <v>77</v>
      </c>
      <c r="D10" s="8">
        <f t="shared" si="1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3"/>
        <v/>
      </c>
      <c r="O10" s="8" t="str">
        <f t="shared" ca="1" si="2"/>
        <v>pxi_common.char_format(tdu_ean, 18, pxi_common.fc_format_type_none, pxi_common.fc_is_nullable) || -- tdu_ean -&gt; TUN</v>
      </c>
    </row>
    <row r="11" spans="1:15">
      <c r="A11" s="1" t="s">
        <v>109</v>
      </c>
      <c r="C11" s="1" t="s">
        <v>78</v>
      </c>
      <c r="D11" s="8">
        <f t="shared" si="1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3"/>
        <v/>
      </c>
      <c r="O11" s="8" t="str">
        <f t="shared" ca="1" si="2"/>
        <v>pxi_common.char_format(rsu_uom, 3, pxi_common.fc_format_type_none, pxi_common.fc_is_nullable) || -- rsu_uom -&gt; UOM</v>
      </c>
    </row>
    <row r="12" spans="1:15">
      <c r="A12" s="1" t="s">
        <v>95</v>
      </c>
      <c r="C12" s="1" t="s">
        <v>110</v>
      </c>
      <c r="D12" s="8">
        <f t="shared" si="1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3"/>
        <v/>
      </c>
      <c r="O12" s="8" t="str">
        <f t="shared" ca="1" si="2"/>
        <v>pxi_common.char_format(tdu_uom, 3, pxi_common.fc_format_type_none, pxi_common.fc_is_nullable) || -- tdu_uom -&gt; SellableUOM</v>
      </c>
    </row>
    <row r="13" spans="1:15">
      <c r="A13" s="1" t="s">
        <v>103</v>
      </c>
      <c r="C13" s="1" t="s">
        <v>79</v>
      </c>
      <c r="D13" s="8">
        <f t="shared" si="1"/>
        <v>124</v>
      </c>
      <c r="E13" s="1">
        <v>14</v>
      </c>
      <c r="F13" s="1" t="s">
        <v>0</v>
      </c>
      <c r="G13" s="1" t="s">
        <v>4</v>
      </c>
      <c r="H13" s="3" t="s">
        <v>80</v>
      </c>
      <c r="I13" s="1" t="s">
        <v>0</v>
      </c>
      <c r="M13" s="7" t="str">
        <f t="shared" si="3"/>
        <v>14</v>
      </c>
      <c r="O13" s="8" t="str">
        <f t="shared" ca="1" si="2"/>
        <v>pxi_common.numb_format(rsus_per_tdu, '99999999999990', pxi_common.fc_is_nullable) || -- rsus_per_tdu -&gt; UnitsPerCase</v>
      </c>
    </row>
    <row r="14" spans="1:15">
      <c r="A14" s="1" t="s">
        <v>103</v>
      </c>
      <c r="C14" s="1" t="s">
        <v>81</v>
      </c>
      <c r="D14" s="8">
        <f t="shared" si="1"/>
        <v>138</v>
      </c>
      <c r="E14" s="1">
        <v>14</v>
      </c>
      <c r="F14" s="1" t="s">
        <v>0</v>
      </c>
      <c r="G14" s="1" t="s">
        <v>4</v>
      </c>
      <c r="H14" s="3" t="s">
        <v>80</v>
      </c>
      <c r="I14" s="1" t="s">
        <v>0</v>
      </c>
      <c r="M14" s="7" t="str">
        <f t="shared" si="3"/>
        <v>14</v>
      </c>
      <c r="O14" s="8" t="str">
        <f t="shared" ca="1" si="2"/>
        <v>pxi_common.numb_format(rsus_per_tdu, '99999999999990', pxi_common.fc_is_nullable) || -- rsus_per_tdu -&gt; BaseUnitsPerSellable</v>
      </c>
    </row>
    <row r="15" spans="1:15">
      <c r="C15" s="1" t="s">
        <v>8</v>
      </c>
      <c r="D15" s="8">
        <f t="shared" si="1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107</v>
      </c>
      <c r="M15" s="7" t="str">
        <f t="shared" si="3"/>
        <v/>
      </c>
      <c r="O15" s="8" t="str">
        <f t="shared" ca="1" si="2"/>
        <v>pxi_common.char_format('0', 1, pxi_common.fc_format_type_none, pxi_common.fc_is_nullable) || -- CONSTANT '0' -&gt; Type</v>
      </c>
    </row>
    <row r="16" spans="1:15">
      <c r="A16" s="1" t="s">
        <v>102</v>
      </c>
      <c r="C16" s="1" t="s">
        <v>82</v>
      </c>
      <c r="D16" s="8">
        <f t="shared" si="1"/>
        <v>153</v>
      </c>
      <c r="E16" s="1">
        <v>14</v>
      </c>
      <c r="F16" s="1" t="s">
        <v>0</v>
      </c>
      <c r="G16" s="1" t="s">
        <v>4</v>
      </c>
      <c r="H16" s="3" t="s">
        <v>83</v>
      </c>
      <c r="I16" s="1" t="s">
        <v>0</v>
      </c>
      <c r="M16" s="7" t="str">
        <f t="shared" si="3"/>
        <v>14</v>
      </c>
      <c r="O16" s="8" t="str">
        <f t="shared" ca="1" si="2"/>
        <v>pxi_common.numb_format(tdu_net_weight, '9999999990.000', pxi_common.fc_is_nullable) || -- tdu_net_weight -&gt; ShipperNetWeightKG</v>
      </c>
    </row>
    <row r="17" spans="1:15">
      <c r="A17" s="1" t="s">
        <v>98</v>
      </c>
      <c r="C17" s="1" t="s">
        <v>84</v>
      </c>
      <c r="D17" s="8">
        <f t="shared" si="1"/>
        <v>167</v>
      </c>
      <c r="E17" s="1">
        <v>10</v>
      </c>
      <c r="F17" s="1" t="s">
        <v>0</v>
      </c>
      <c r="G17" s="1" t="s">
        <v>4</v>
      </c>
      <c r="H17" s="3" t="s">
        <v>90</v>
      </c>
      <c r="I17" s="1" t="s">
        <v>0</v>
      </c>
      <c r="M17" s="7" t="str">
        <f t="shared" si="3"/>
        <v>10</v>
      </c>
      <c r="O17" s="8" t="str">
        <f t="shared" ca="1" si="2"/>
        <v>pxi_common.numb_format(tdu_height, '9999999990', pxi_common.fc_is_nullable) || -- tdu_height -&gt; CaseHeight</v>
      </c>
    </row>
    <row r="18" spans="1:15">
      <c r="A18" s="1" t="s">
        <v>97</v>
      </c>
      <c r="C18" s="1" t="s">
        <v>85</v>
      </c>
      <c r="D18" s="8">
        <f t="shared" si="1"/>
        <v>177</v>
      </c>
      <c r="E18" s="1">
        <v>10</v>
      </c>
      <c r="F18" s="1" t="s">
        <v>0</v>
      </c>
      <c r="G18" s="1" t="s">
        <v>4</v>
      </c>
      <c r="H18" s="3" t="s">
        <v>90</v>
      </c>
      <c r="I18" s="1" t="s">
        <v>0</v>
      </c>
      <c r="M18" s="7" t="str">
        <f t="shared" si="3"/>
        <v>10</v>
      </c>
      <c r="O18" s="8" t="str">
        <f t="shared" ca="1" si="2"/>
        <v>pxi_common.numb_format(tdu_width, '9999999990', pxi_common.fc_is_nullable) || -- tdu_width -&gt; CaseWidth</v>
      </c>
    </row>
    <row r="19" spans="1:15">
      <c r="A19" s="1" t="s">
        <v>96</v>
      </c>
      <c r="C19" s="1" t="s">
        <v>86</v>
      </c>
      <c r="D19" s="8">
        <f t="shared" si="1"/>
        <v>187</v>
      </c>
      <c r="E19" s="1">
        <v>10</v>
      </c>
      <c r="F19" s="1" t="s">
        <v>0</v>
      </c>
      <c r="G19" s="1" t="s">
        <v>4</v>
      </c>
      <c r="H19" s="3" t="s">
        <v>90</v>
      </c>
      <c r="I19" s="1" t="s">
        <v>0</v>
      </c>
      <c r="M19" s="7" t="str">
        <f t="shared" si="3"/>
        <v>10</v>
      </c>
      <c r="O19" s="8" t="str">
        <f t="shared" ca="1" si="2"/>
        <v>pxi_common.numb_format(tdu_length, '9999999990', pxi_common.fc_is_nullable) || -- tdu_length -&gt; CaseLength</v>
      </c>
    </row>
    <row r="20" spans="1:15">
      <c r="A20" s="1" t="s">
        <v>99</v>
      </c>
      <c r="C20" s="1" t="s">
        <v>87</v>
      </c>
      <c r="D20" s="8">
        <f t="shared" si="1"/>
        <v>197</v>
      </c>
      <c r="E20" s="1">
        <v>10</v>
      </c>
      <c r="F20" s="1" t="s">
        <v>0</v>
      </c>
      <c r="G20" s="1" t="s">
        <v>4</v>
      </c>
      <c r="H20" s="3" t="s">
        <v>90</v>
      </c>
      <c r="I20" s="1" t="s">
        <v>0</v>
      </c>
      <c r="M20" s="7" t="str">
        <f t="shared" si="3"/>
        <v>10</v>
      </c>
      <c r="O20" s="8" t="str">
        <f t="shared" ca="1" si="2"/>
        <v>pxi_common.numb_format(rsu_height, '9999999990', pxi_common.fc_is_nullable) || -- rsu_height -&gt; UnitHeight</v>
      </c>
    </row>
    <row r="21" spans="1:15">
      <c r="A21" s="1" t="s">
        <v>100</v>
      </c>
      <c r="C21" s="1" t="s">
        <v>88</v>
      </c>
      <c r="D21" s="8">
        <f t="shared" si="1"/>
        <v>207</v>
      </c>
      <c r="E21" s="1">
        <v>10</v>
      </c>
      <c r="F21" s="1" t="s">
        <v>0</v>
      </c>
      <c r="G21" s="1" t="s">
        <v>4</v>
      </c>
      <c r="H21" s="3" t="s">
        <v>90</v>
      </c>
      <c r="I21" s="1" t="s">
        <v>0</v>
      </c>
      <c r="M21" s="7" t="str">
        <f t="shared" ref="M21:M22" si="4">IF(ISBLANK(H21),"",CONCATENATE(IF(LEN(H21)&lt;&gt;E21,"#",""),LEN(H21)))</f>
        <v>10</v>
      </c>
      <c r="O21" s="8" t="str">
        <f t="shared" ca="1" si="2"/>
        <v>pxi_common.numb_format(rsu_width, '9999999990', pxi_common.fc_is_nullable) || -- rsu_width -&gt; UnitWidth</v>
      </c>
    </row>
    <row r="22" spans="1:15">
      <c r="A22" s="1" t="s">
        <v>101</v>
      </c>
      <c r="C22" s="1" t="s">
        <v>89</v>
      </c>
      <c r="D22" s="8">
        <f t="shared" si="1"/>
        <v>217</v>
      </c>
      <c r="E22" s="1">
        <v>10</v>
      </c>
      <c r="F22" s="1" t="s">
        <v>0</v>
      </c>
      <c r="G22" s="1" t="s">
        <v>4</v>
      </c>
      <c r="H22" s="3" t="s">
        <v>90</v>
      </c>
      <c r="I22" s="1" t="s">
        <v>0</v>
      </c>
      <c r="M22" s="7" t="str">
        <f t="shared" si="4"/>
        <v>10</v>
      </c>
      <c r="O22" s="8" t="str">
        <f t="shared" ca="1" si="2"/>
        <v>pxi_common.numb_format(rsu_length, '9999999990', pxi_common.fc_is_nullable)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8"/>
    </sheetView>
  </sheetViews>
  <sheetFormatPr defaultRowHeight="11.25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163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pxi_common.char_format('303002', 6, pxi_common.fc_format_type_none, pxi_common.fc_is_not_nullable) || -- CONSTANT '303002' -&gt; ICRecordType</v>
      </c>
    </row>
    <row r="3" spans="1:15">
      <c r="A3" s="1" t="s">
        <v>445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>
      <c r="A4" s="1" t="s">
        <v>446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0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>
      <c r="A5" s="1" t="s">
        <v>130</v>
      </c>
      <c r="C5" s="1" t="s">
        <v>126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63</v>
      </c>
      <c r="M5" s="7" t="str">
        <f t="shared" si="0"/>
        <v/>
      </c>
      <c r="O5" s="8" t="str">
        <f t="shared" ca="1" si="2"/>
        <v>pxi_common.char_format(node_code, 40, pxi_common.fc_format_type_ltrim_zeros, pxi_common.fc_is_not_nullable) || -- node_code -&gt; Attribute</v>
      </c>
    </row>
    <row r="6" spans="1:15">
      <c r="A6" s="1" t="s">
        <v>131</v>
      </c>
      <c r="C6" s="1" t="s">
        <v>127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pxi_common.char_format(node_name, 40, pxi_common.fc_format_type_none, pxi_common.fc_is_nullable) || -- node_name -&gt; NodeName</v>
      </c>
    </row>
    <row r="7" spans="1:15">
      <c r="A7" s="1" t="s">
        <v>132</v>
      </c>
      <c r="C7" s="1" t="s">
        <v>128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63</v>
      </c>
      <c r="M7" s="7" t="str">
        <f t="shared" si="0"/>
        <v/>
      </c>
      <c r="O7" s="8" t="str">
        <f t="shared" ca="1" si="2"/>
        <v>pxi_common.char_format(parent_node_code, 40, pxi_common.fc_format_type_ltrim_zeros, pxi_common.fc_is_nullable) || -- parent_node_code -&gt; ParrentAttribute</v>
      </c>
    </row>
    <row r="8" spans="1:15">
      <c r="A8" s="1" t="s">
        <v>133</v>
      </c>
      <c r="C8" s="1" t="s">
        <v>129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2"/>
        <v>pxi_common.char_format(material_code, 18, pxi_common.fc_format_type_ltrim_zeros, pxi_common.fc_is_nullable) || -- material_code -&gt; MaterialNumber</v>
      </c>
    </row>
    <row r="9" spans="1:15">
      <c r="M9" s="7" t="str">
        <f>IF(ISBLANK(H9),"",CONCATENATE(IF(LEN(H9)&lt;&gt;E9,"#",""),LEN(H9)))</f>
        <v/>
      </c>
    </row>
    <row r="10" spans="1:15">
      <c r="J10" s="10"/>
      <c r="M10" s="7" t="str">
        <f t="shared" ref="M10:M13" si="4">IF(ISBLANK(H10),"",CONCATENATE(IF(LEN(H10)&lt;&gt;E10,"#",""),LEN(H10)))</f>
        <v/>
      </c>
    </row>
    <row r="11" spans="1:15">
      <c r="M11" s="7" t="str">
        <f t="shared" si="4"/>
        <v/>
      </c>
    </row>
    <row r="12" spans="1:15">
      <c r="M12" s="7" t="str">
        <f t="shared" si="4"/>
        <v/>
      </c>
    </row>
    <row r="13" spans="1:15">
      <c r="M13" s="7" t="str">
        <f t="shared" si="4"/>
        <v/>
      </c>
    </row>
    <row r="22" spans="10:15" ht="15">
      <c r="O22" s="9"/>
    </row>
    <row r="23" spans="10:15" ht="15">
      <c r="J23" s="10"/>
      <c r="O23" s="9"/>
    </row>
    <row r="24" spans="10:15" ht="15">
      <c r="O24" s="9"/>
    </row>
    <row r="25" spans="10:15" ht="15">
      <c r="O25" s="9"/>
    </row>
    <row r="26" spans="10:15" ht="1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O2" sqref="O2:O11"/>
    </sheetView>
  </sheetViews>
  <sheetFormatPr defaultRowHeight="11.25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>
      <c r="C2" s="1" t="s">
        <v>72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111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pxi_common.char_format('300001', 6, pxi_common.fc_format_type_none, pxi_common.fc_is_nullable) || -- CONSTANT '300001' -&gt; RecordType</v>
      </c>
    </row>
    <row r="3" spans="1:15">
      <c r="A3" s="1" t="s">
        <v>445</v>
      </c>
      <c r="C3" s="1" t="s">
        <v>29</v>
      </c>
      <c r="D3" s="8">
        <f t="shared" ref="D3:D11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 t="s">
        <v>106</v>
      </c>
      <c r="M3" s="7" t="str">
        <f t="shared" ref="M3:M4" si="2">IF(ISBLANK(H3),"",CONCATENATE(IF(LEN(H3)&lt;&gt;E3,"#",""),LEN(H3)))</f>
        <v/>
      </c>
      <c r="O3" s="8" t="str">
        <f t="shared" ref="O3:O11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>
      <c r="A4" s="1" t="s">
        <v>446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 t="s">
        <v>106</v>
      </c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>
      <c r="A5" s="1" t="s">
        <v>52</v>
      </c>
      <c r="C5" s="1" t="s">
        <v>31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3"/>
        <v>pxi_common.char_format(customer_code, 10, pxi_common.fc_format_type_ltrim_zeros, pxi_common.fc_is_not_nullable) || -- customer_code -&gt; CustomerNumber</v>
      </c>
    </row>
    <row r="6" spans="1:15">
      <c r="A6" s="1" t="s">
        <v>53</v>
      </c>
      <c r="C6" s="1" t="s">
        <v>43</v>
      </c>
      <c r="D6" s="8">
        <f t="shared" si="1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3"/>
        <v>pxi_common.char_format(customer_name, 40, pxi_common.fc_format_type_none, pxi_common.fc_is_not_nullable) || -- customer_name -&gt; Longname</v>
      </c>
    </row>
    <row r="7" spans="1:15">
      <c r="C7" s="1" t="s">
        <v>48</v>
      </c>
      <c r="D7" s="8">
        <f t="shared" si="1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3"/>
        <v>pxi_common.char_format('Y', 1, pxi_common.fc_format_type_none, pxi_common.fc_is_nullable) || -- CONSTANT 'Y' -&gt; PACSCustomer</v>
      </c>
    </row>
    <row r="8" spans="1:15">
      <c r="A8" s="1" t="s">
        <v>54</v>
      </c>
      <c r="C8" s="1" t="s">
        <v>49</v>
      </c>
      <c r="D8" s="8">
        <f t="shared" si="1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3"/>
        <v>pxi_common.char_format(payer_customer_code, 10, pxi_common.fc_format_type_ltrim_zeros, pxi_common.fc_is_nullable) || -- payer_customer_code -&gt; PayerCode</v>
      </c>
    </row>
    <row r="9" spans="1:15">
      <c r="A9" s="1" t="s">
        <v>55</v>
      </c>
      <c r="C9" s="1" t="s">
        <v>45</v>
      </c>
      <c r="D9" s="8">
        <f t="shared" si="1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3"/>
        <v>pxi_common.char_format(tax_exempt, 1, pxi_common.fc_format_type_none, pxi_common.fc_is_nullable) || -- tax_exempt -&gt; TaxExempt</v>
      </c>
    </row>
    <row r="10" spans="1:15">
      <c r="A10" s="1" t="s">
        <v>447</v>
      </c>
      <c r="C10" s="1" t="s">
        <v>50</v>
      </c>
      <c r="D10" s="8">
        <f t="shared" si="1"/>
        <v>74</v>
      </c>
      <c r="E10" s="1">
        <v>3</v>
      </c>
      <c r="F10" s="1" t="s">
        <v>2</v>
      </c>
      <c r="G10" s="1" t="s">
        <v>1</v>
      </c>
      <c r="I10" s="1" t="s">
        <v>0</v>
      </c>
      <c r="M10" s="7" t="str">
        <f t="shared" si="0"/>
        <v/>
      </c>
      <c r="O10" s="8" t="str">
        <f t="shared" ca="1" si="3"/>
        <v>pxi_common.char_format(currency, 3, pxi_common.fc_format_type_none, pxi_common.fc_is_not_nullable) || -- currency -&gt; DefaultCurrenty</v>
      </c>
    </row>
    <row r="11" spans="1:15">
      <c r="A11" s="1" t="s">
        <v>160</v>
      </c>
      <c r="C11" s="1" t="s">
        <v>51</v>
      </c>
      <c r="D11" s="8">
        <f t="shared" si="1"/>
        <v>77</v>
      </c>
      <c r="E11" s="1">
        <v>3</v>
      </c>
      <c r="F11" s="1" t="s">
        <v>0</v>
      </c>
      <c r="G11" s="1" t="s">
        <v>1</v>
      </c>
      <c r="I11" s="1" t="s">
        <v>0</v>
      </c>
      <c r="J11" s="10"/>
      <c r="M11" s="7" t="str">
        <f t="shared" si="0"/>
        <v/>
      </c>
      <c r="O11" s="8" t="str">
        <f t="shared" ca="1" si="3"/>
        <v>pxi_common.char_format(sales_org_code, 3, pxi_common.fc_format_type_none, pxi_common.fc_is_nullable) || -- sales_org_code -&gt; SalesOrg</v>
      </c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13" sqref="O13"/>
    </sheetView>
  </sheetViews>
  <sheetFormatPr defaultRowHeight="11.25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162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pxi_common.char_format('301001', 6, pxi_common.fc_format_type_none, pxi_common.fc_is_nullable) || -- CONSTANT '301001' -&gt; ICRecordType</v>
      </c>
    </row>
    <row r="3" spans="1:15">
      <c r="A3" s="1" t="s">
        <v>445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>
      <c r="A4" s="1" t="s">
        <v>446</v>
      </c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>
      <c r="A5" s="1" t="s">
        <v>158</v>
      </c>
      <c r="C5" s="1" t="s">
        <v>31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63</v>
      </c>
      <c r="M5" s="7" t="str">
        <f t="shared" si="1"/>
        <v/>
      </c>
      <c r="O5" s="8" t="str">
        <f t="shared" ca="1" si="2"/>
        <v>pxi_common.char_format(cust_code, 10, pxi_common.fc_format_type_ltrim_zeros, pxi_common.fc_is_not_nullable) || -- cust_code -&gt; CustomerNumber</v>
      </c>
    </row>
    <row r="6" spans="1:15">
      <c r="A6" s="1" t="s">
        <v>159</v>
      </c>
      <c r="C6" s="1" t="s">
        <v>155</v>
      </c>
      <c r="D6" s="8">
        <f t="shared" si="3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pxi_common.fc_format_type_none, pxi_common.fc_is_nullable) || -- cust_name -&gt; CustomerDescription</v>
      </c>
    </row>
    <row r="7" spans="1:15">
      <c r="A7" s="1" t="s">
        <v>160</v>
      </c>
      <c r="C7" s="1" t="s">
        <v>156</v>
      </c>
      <c r="D7" s="8">
        <f t="shared" si="3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pxi_common.fc_format_type_none, pxi_common.fc_is_nullable) || -- sales_org_code -&gt; CustomerSalesOrg</v>
      </c>
    </row>
    <row r="8" spans="1:15">
      <c r="A8" s="1" t="s">
        <v>161</v>
      </c>
      <c r="C8" s="1" t="s">
        <v>157</v>
      </c>
      <c r="D8" s="8">
        <f t="shared" si="3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1"/>
        <v/>
      </c>
      <c r="O8" s="8" t="str">
        <f t="shared" ca="1" si="2"/>
        <v>pxi_common.char_format(parent_cust_code, 10, pxi_common.fc_format_type_ltrim_zeros, pxi_common.fc_is_nullable) || -- parent_cust_code -&gt; ParentCustomerNumber</v>
      </c>
    </row>
    <row r="9" spans="1:15">
      <c r="J9" s="10"/>
    </row>
    <row r="10" spans="1:15">
      <c r="J10" s="10"/>
    </row>
    <row r="11" spans="1:15">
      <c r="J11" s="10"/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O2" sqref="O2:O8"/>
    </sheetView>
  </sheetViews>
  <sheetFormatPr defaultRowHeight="11.25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pxi_common.char_format('347001', 6, pxi_common.fc_format_type_none, pxi_common.fc_is_nullable) || -- CONSTANT '347001' -&gt; ICRecordType</v>
      </c>
    </row>
    <row r="3" spans="1:15">
      <c r="A3" s="1" t="s">
        <v>445</v>
      </c>
      <c r="C3" s="1" t="s">
        <v>29</v>
      </c>
      <c r="D3" s="8">
        <f t="shared" ref="D3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>
      <c r="A4" s="1" t="s">
        <v>446</v>
      </c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>
      <c r="A5" s="1" t="s">
        <v>448</v>
      </c>
      <c r="C5" s="1" t="s">
        <v>42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2"/>
        <v>pxi_common.char_format(vendor_code, 10, pxi_common.fc_format_type_ltrim_zeros, pxi_common.fc_is_not_nullable) || -- vendor_code -&gt; VendorNumber</v>
      </c>
    </row>
    <row r="6" spans="1:15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pxi_common.char_format(longname, 40, pxi_common.fc_format_type_none, pxi_common.fc_is_not_nullable) || -- longname -&gt; Longname</v>
      </c>
    </row>
    <row r="7" spans="1:15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2"/>
        <v>pxi_common.char_format('Y', 1, pxi_common.fc_format_type_none, pxi_common.fc_is_nullable) || -- CONSTANT 'Y' -&gt; PACSVendor</v>
      </c>
    </row>
    <row r="8" spans="1:15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105</v>
      </c>
      <c r="M8" s="7" t="str">
        <f t="shared" si="0"/>
        <v/>
      </c>
      <c r="O8" s="8" t="str">
        <f t="shared" ca="1" si="2"/>
        <v>pxi_common.char_format('1', 1, pxi_common.fc_format_type_none, pxi_common.fc_is_nullable) || -- CONSTANT '1' -&gt; TaxExempt</v>
      </c>
    </row>
    <row r="11" spans="1:15">
      <c r="H11" s="3"/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0" sqref="O20"/>
    </sheetView>
  </sheetViews>
  <sheetFormatPr defaultRowHeight="11.25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>
      <c r="C2" s="1" t="s">
        <v>72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119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pxi_common.char_format('330002', 6, pxi_common.fc_format_type_none, pxi_common.fc_is_nullable) || -- CONSTANT '330002' -&gt; RecordType</v>
      </c>
    </row>
    <row r="3" spans="1:15">
      <c r="A3" s="1" t="s">
        <v>445</v>
      </c>
      <c r="C3" s="1" t="s">
        <v>29</v>
      </c>
      <c r="D3" s="8">
        <f t="shared" ref="D3" si="1">D2+E2</f>
        <v>6</v>
      </c>
      <c r="E3" s="1">
        <v>3</v>
      </c>
      <c r="F3" s="1" t="s">
        <v>0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10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pxi_common.fc_is_nullable) || -- promax_company -&gt; PXCompanyCode</v>
      </c>
    </row>
    <row r="4" spans="1:15">
      <c r="A4" s="1" t="s">
        <v>446</v>
      </c>
      <c r="C4" s="1" t="s">
        <v>30</v>
      </c>
      <c r="D4" s="8">
        <f t="shared" ref="D4:D10" si="3">D3+E3</f>
        <v>9</v>
      </c>
      <c r="E4" s="1">
        <v>3</v>
      </c>
      <c r="F4" s="1" t="s">
        <v>0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pxi_common.fc_is_nullable) || -- promax_division -&gt; PXDivisionCode</v>
      </c>
    </row>
    <row r="5" spans="1:15">
      <c r="C5" s="1" t="s">
        <v>114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120</v>
      </c>
      <c r="L5" s="1" t="s">
        <v>63</v>
      </c>
      <c r="M5" s="7" t="str">
        <f t="shared" ref="M5:M10" si="4">IF(ISBLANK(H5),"",CONCATENATE(IF(LEN(H5)&lt;&gt;E5,"#",""),LEN(H5)))</f>
        <v/>
      </c>
      <c r="O5" s="8" t="str">
        <f t="shared" ca="1" si="2"/>
        <v>pxi_common.char_format('DIV_1', 10, pxi_common.fc_format_type_ltrim_zeros, pxi_common.fc_is_not_nullable) || -- CONSTANT 'DIV_1' -&gt; CustomerCode</v>
      </c>
    </row>
    <row r="6" spans="1:15">
      <c r="A6" s="1" t="s">
        <v>122</v>
      </c>
      <c r="C6" s="1" t="s">
        <v>115</v>
      </c>
      <c r="D6" s="8">
        <f t="shared" si="3"/>
        <v>22</v>
      </c>
      <c r="E6" s="1">
        <v>18</v>
      </c>
      <c r="F6" s="1" t="s">
        <v>2</v>
      </c>
      <c r="G6" s="1" t="s">
        <v>1</v>
      </c>
      <c r="L6" s="1" t="s">
        <v>63</v>
      </c>
      <c r="M6" s="7" t="str">
        <f t="shared" si="4"/>
        <v/>
      </c>
      <c r="O6" s="8" t="str">
        <f t="shared" ca="1" si="2"/>
        <v>pxi_common.char_format(prodcode, 18, pxi_common.fc_format_type_ltrim_zeros, pxi_common.fc_is_not_nullable) || -- prodcode -&gt; MaterialCode</v>
      </c>
    </row>
    <row r="7" spans="1:15">
      <c r="A7" s="1" t="s">
        <v>123</v>
      </c>
      <c r="C7" s="1" t="s">
        <v>116</v>
      </c>
      <c r="D7" s="8">
        <f t="shared" si="3"/>
        <v>40</v>
      </c>
      <c r="E7" s="1">
        <v>8</v>
      </c>
      <c r="F7" s="1" t="s">
        <v>2</v>
      </c>
      <c r="G7" s="1" t="s">
        <v>3</v>
      </c>
      <c r="H7" s="3" t="s">
        <v>136</v>
      </c>
      <c r="J7" s="10"/>
      <c r="M7" s="7" t="str">
        <f t="shared" si="4"/>
        <v>8</v>
      </c>
      <c r="O7" s="8" t="str">
        <f t="shared" ca="1" si="2"/>
        <v>pxi_common.date_format(startdate, 'yyyymmdd', pxi_common.fc_is_not_nullable) || -- startdate -&gt; StartDate</v>
      </c>
    </row>
    <row r="8" spans="1:15">
      <c r="A8" s="1" t="s">
        <v>124</v>
      </c>
      <c r="C8" s="1" t="s">
        <v>117</v>
      </c>
      <c r="D8" s="8">
        <f t="shared" si="3"/>
        <v>48</v>
      </c>
      <c r="E8" s="1">
        <v>8</v>
      </c>
      <c r="F8" s="1" t="s">
        <v>0</v>
      </c>
      <c r="G8" s="1" t="s">
        <v>3</v>
      </c>
      <c r="H8" s="3" t="s">
        <v>136</v>
      </c>
      <c r="M8" s="7" t="str">
        <f t="shared" si="4"/>
        <v>8</v>
      </c>
      <c r="O8" s="8" t="str">
        <f t="shared" ca="1" si="2"/>
        <v>pxi_common.date_format(enddate, 'yyyymmdd', pxi_common.fc_is_nullable) || -- enddate -&gt; EndDate</v>
      </c>
    </row>
    <row r="9" spans="1:15">
      <c r="A9" s="1" t="s">
        <v>125</v>
      </c>
      <c r="C9" s="1" t="s">
        <v>118</v>
      </c>
      <c r="D9" s="8">
        <f t="shared" si="3"/>
        <v>56</v>
      </c>
      <c r="E9" s="1">
        <v>12</v>
      </c>
      <c r="F9" s="1" t="s">
        <v>0</v>
      </c>
      <c r="G9" s="1" t="s">
        <v>4</v>
      </c>
      <c r="H9" s="3" t="s">
        <v>121</v>
      </c>
      <c r="M9" s="7" t="str">
        <f t="shared" si="4"/>
        <v>12</v>
      </c>
      <c r="O9" s="8" t="str">
        <f t="shared" ca="1" si="2"/>
        <v>pxi_common.numb_format(listprice, '999999990.00', pxi_common.fc_is_nullable) || -- listprice -&gt; ListPrice</v>
      </c>
    </row>
    <row r="10" spans="1:15">
      <c r="A10" s="1" t="s">
        <v>447</v>
      </c>
      <c r="C10" s="1" t="s">
        <v>39</v>
      </c>
      <c r="D10" s="8">
        <f t="shared" si="3"/>
        <v>68</v>
      </c>
      <c r="E10" s="1">
        <v>3</v>
      </c>
      <c r="F10" s="1" t="s">
        <v>2</v>
      </c>
      <c r="G10" s="1" t="s">
        <v>1</v>
      </c>
      <c r="I10" s="1" t="s">
        <v>0</v>
      </c>
      <c r="M10" s="7" t="str">
        <f t="shared" si="4"/>
        <v/>
      </c>
      <c r="O10" s="8" t="str">
        <f t="shared" ca="1" si="2"/>
        <v>pxi_common.char_format(currency, 3, pxi_common.fc_format_type_none, pxi_common.fc_is_not_nullable) || -- currency -&gt; Currency</v>
      </c>
    </row>
    <row r="11" spans="1:15">
      <c r="J11" s="10"/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8" sqref="O38"/>
    </sheetView>
  </sheetViews>
  <sheetFormatPr defaultRowHeight="11.25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113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pxi_common.char_format('306001', 6, pxi_common.fc_format_type_none, pxi_common.fc_is_nullable) || -- CONSTANT '306001' -&gt; ICRecordType</v>
      </c>
    </row>
    <row r="3" spans="1:15">
      <c r="A3" s="1" t="s">
        <v>13</v>
      </c>
      <c r="C3" s="1" t="s">
        <v>29</v>
      </c>
      <c r="D3" s="8">
        <f t="shared" ref="D3:D13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106</v>
      </c>
      <c r="M3" s="7" t="str">
        <f t="shared" si="0"/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A4" s="1" t="s">
        <v>12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2"/>
        <v>pxi_common.char_format(hdr_division_code, 3, pxi_common.fc_format_type_none, pxi_common.fc_is_not_nullable) || -- hdr_division_code -&gt; PXDivisionCode</v>
      </c>
    </row>
    <row r="5" spans="1:15">
      <c r="A5" s="1" t="s">
        <v>14</v>
      </c>
      <c r="C5" s="1" t="s">
        <v>31</v>
      </c>
      <c r="D5" s="8">
        <f t="shared" si="1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2"/>
        <v>pxi_common.char_format(sold_to_cust_code, 20, pxi_common.fc_format_type_ltrim_zeros, pxi_common.fc_is_not_nullable) || -- sold_to_cust_code -&gt; CustomerNumber</v>
      </c>
    </row>
    <row r="6" spans="1:15">
      <c r="A6" s="1" t="s">
        <v>15</v>
      </c>
      <c r="C6" s="1" t="s">
        <v>32</v>
      </c>
      <c r="D6" s="8">
        <f t="shared" si="1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pxi_common.char_format(billing_doc_num, 10, pxi_common.fc_format_type_none, pxi_common.fc_is_not_nullable) || -- billing_doc_num -&gt; InvoiceNumber</v>
      </c>
    </row>
    <row r="7" spans="1:15">
      <c r="A7" s="1" t="s">
        <v>16</v>
      </c>
      <c r="C7" s="1" t="s">
        <v>33</v>
      </c>
      <c r="D7" s="8">
        <f t="shared" si="1"/>
        <v>42</v>
      </c>
      <c r="E7" s="1">
        <v>6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2"/>
        <v>pxi_common.char_format(billing_doc_line_num, 6, pxi_common.fc_format_type_none, pxi_common.fc_is_not_nullable) || -- billing_doc_line_num -&gt; InvoiceLineNumber</v>
      </c>
    </row>
    <row r="8" spans="1:15">
      <c r="A8" s="1" t="s">
        <v>17</v>
      </c>
      <c r="C8" s="1" t="s">
        <v>34</v>
      </c>
      <c r="D8" s="8">
        <f t="shared" si="1"/>
        <v>48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2"/>
        <v>pxi_common.char_format(matl_entd, 18, pxi_common.fc_format_type_ltrim_zeros, pxi_common.fc_is_not_nullable) || -- matl_entd -&gt; Material</v>
      </c>
    </row>
    <row r="9" spans="1:15">
      <c r="A9" s="1" t="s">
        <v>18</v>
      </c>
      <c r="C9" s="1" t="s">
        <v>35</v>
      </c>
      <c r="D9" s="8">
        <f t="shared" si="1"/>
        <v>66</v>
      </c>
      <c r="E9" s="1">
        <v>8</v>
      </c>
      <c r="F9" s="1" t="s">
        <v>2</v>
      </c>
      <c r="G9" s="1" t="s">
        <v>3</v>
      </c>
      <c r="H9" s="2" t="s">
        <v>136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2"/>
        <v>pxi_common.date_format(order_eff_date, 'yyyymmdd', pxi_common.fc_is_not_nullable) || -- order_eff_date -&gt; OrderDate</v>
      </c>
    </row>
    <row r="10" spans="1:15">
      <c r="A10" s="1" t="s">
        <v>20</v>
      </c>
      <c r="C10" s="1" t="s">
        <v>36</v>
      </c>
      <c r="D10" s="8">
        <f t="shared" si="1"/>
        <v>74</v>
      </c>
      <c r="E10" s="1">
        <v>8</v>
      </c>
      <c r="F10" s="1" t="s">
        <v>2</v>
      </c>
      <c r="G10" s="1" t="s">
        <v>3</v>
      </c>
      <c r="H10" s="2" t="s">
        <v>136</v>
      </c>
      <c r="I10" s="1" t="s">
        <v>0</v>
      </c>
      <c r="M10" s="7" t="str">
        <f t="shared" ref="M10:M13" si="3">IF(ISBLANK(H10),"",CONCATENATE(IF(LEN(H10)&lt;&gt;E10,"#",""),LEN(H10)))</f>
        <v>8</v>
      </c>
      <c r="O10" s="8" t="str">
        <f t="shared" ca="1" si="2"/>
        <v>pxi_common.date_format(billing_eff_date, 'yyyymmdd', pxi_common.fc_is_not_nullable) || -- billing_eff_date -&gt; InvoiceDate</v>
      </c>
    </row>
    <row r="11" spans="1:15">
      <c r="A11" s="1" t="s">
        <v>19</v>
      </c>
      <c r="C11" s="1" t="s">
        <v>37</v>
      </c>
      <c r="D11" s="8">
        <f t="shared" si="1"/>
        <v>82</v>
      </c>
      <c r="E11" s="1">
        <v>17</v>
      </c>
      <c r="F11" s="1" t="s">
        <v>2</v>
      </c>
      <c r="G11" s="1" t="s">
        <v>4</v>
      </c>
      <c r="H11" s="3" t="s">
        <v>56</v>
      </c>
      <c r="I11" s="1" t="s">
        <v>0</v>
      </c>
      <c r="M11" s="7" t="str">
        <f t="shared" si="3"/>
        <v>17</v>
      </c>
      <c r="O11" s="8" t="str">
        <f t="shared" ca="1" si="2"/>
        <v>pxi_common.numb_format(billed_qty_base_uom, 'S9999999999990.00', pxi_common.fc_is_not_nullable) || -- billed_qty_base_uom -&gt; QuantityInvoiced</v>
      </c>
    </row>
    <row r="12" spans="1:15">
      <c r="A12" s="1" t="s">
        <v>40</v>
      </c>
      <c r="C12" s="1" t="s">
        <v>38</v>
      </c>
      <c r="D12" s="8">
        <f t="shared" si="1"/>
        <v>99</v>
      </c>
      <c r="E12" s="1">
        <v>13</v>
      </c>
      <c r="F12" s="1" t="s">
        <v>2</v>
      </c>
      <c r="G12" s="1" t="s">
        <v>4</v>
      </c>
      <c r="H12" s="3" t="s">
        <v>57</v>
      </c>
      <c r="I12" s="1" t="s">
        <v>0</v>
      </c>
      <c r="M12" s="7" t="str">
        <f t="shared" si="3"/>
        <v>13</v>
      </c>
      <c r="O12" s="8" t="str">
        <f t="shared" ca="1" si="2"/>
        <v>pxi_common.numb_format(billed_gsv, 'S999999990.00', pxi_common.fc_is_not_nullable) || -- billed_gsv -&gt; GrossAmount</v>
      </c>
    </row>
    <row r="13" spans="1:15">
      <c r="A13" s="1" t="s">
        <v>21</v>
      </c>
      <c r="C13" s="1" t="s">
        <v>39</v>
      </c>
      <c r="D13" s="8">
        <f t="shared" si="1"/>
        <v>112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3"/>
        <v/>
      </c>
      <c r="O13" s="8" t="str">
        <f t="shared" ca="1" si="2"/>
        <v>pxi_common.char_format(doc_currcy_code, 5, pxi_common.fc_format_type_none, pxi_common.fc_is_nullable) || -- doc_currcy_code -&gt; Currency</v>
      </c>
    </row>
    <row r="22" spans="15:15" ht="15">
      <c r="O22" s="9"/>
    </row>
    <row r="23" spans="15:15" ht="15">
      <c r="O23" s="9"/>
    </row>
    <row r="24" spans="15:15" ht="15">
      <c r="O24" s="9"/>
    </row>
    <row r="25" spans="15:15" ht="15">
      <c r="O25" s="9"/>
    </row>
    <row r="26" spans="15:15" ht="1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8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8" sqref="O28"/>
    </sheetView>
  </sheetViews>
  <sheetFormatPr defaultRowHeight="11.25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138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pxi_common.char_format('361001', 6, pxi_common.fc_format_type_none, pxi_common.fc_is_not_nullable) || -- CONSTANT '361001' -&gt; ICRecordType</v>
      </c>
    </row>
    <row r="3" spans="1:15">
      <c r="A3" s="1" t="s">
        <v>445</v>
      </c>
      <c r="C3" s="1" t="s">
        <v>29</v>
      </c>
      <c r="D3" s="8">
        <f t="shared" ref="D3:D18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>
      <c r="A4" s="1" t="s">
        <v>446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>
      <c r="A5" s="1" t="s">
        <v>192</v>
      </c>
      <c r="C5" s="1" t="s">
        <v>139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2"/>
        <v/>
      </c>
      <c r="O5" s="8" t="str">
        <f t="shared" ca="1" si="3"/>
        <v>pxi_common.char_format(bus_partner_ref, 10, pxi_common.fc_format_type_ltrim_zeros, pxi_common.fc_is_not_nullable) || -- bus_partner_ref -&gt; AccountCode</v>
      </c>
    </row>
    <row r="6" spans="1:15">
      <c r="A6" s="1" t="s">
        <v>190</v>
      </c>
      <c r="C6" s="1" t="s">
        <v>140</v>
      </c>
      <c r="D6" s="8">
        <f t="shared" si="1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pxi_common.fc_format_type_none, pxi_common.fc_is_nullable) || -- tax_cust_ref -&gt; Reference</v>
      </c>
    </row>
    <row r="7" spans="1:15">
      <c r="C7" s="1" t="s">
        <v>141</v>
      </c>
      <c r="D7" s="8">
        <f t="shared" si="1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150</v>
      </c>
      <c r="M7" s="7" t="str">
        <f t="shared" si="2"/>
        <v/>
      </c>
      <c r="O7" s="8" t="str">
        <f t="shared" ca="1" si="3"/>
        <v>pxi_common.char_format('A', 1, pxi_common.fc_format_type_none, pxi_common.fc_is_not_nullable) || -- CONSTANT 'A' -&gt; ActionFlag</v>
      </c>
    </row>
    <row r="8" spans="1:15">
      <c r="C8" s="1" t="s">
        <v>8</v>
      </c>
      <c r="D8" s="8">
        <f t="shared" si="1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105</v>
      </c>
      <c r="M8" s="7" t="str">
        <f t="shared" si="2"/>
        <v/>
      </c>
      <c r="O8" s="8" t="str">
        <f t="shared" ca="1" si="3"/>
        <v>pxi_common.char_format('1', 1, pxi_common.fc_format_type_none, pxi_common.fc_is_nullable) || -- CONSTANT '1' -&gt; Type</v>
      </c>
    </row>
    <row r="9" spans="1:15">
      <c r="A9" s="1" t="s">
        <v>151</v>
      </c>
      <c r="C9" s="1" t="s">
        <v>3</v>
      </c>
      <c r="D9" s="8">
        <f t="shared" si="1"/>
        <v>44</v>
      </c>
      <c r="E9" s="1">
        <v>8</v>
      </c>
      <c r="F9" s="1" t="s">
        <v>2</v>
      </c>
      <c r="G9" s="1" t="s">
        <v>3</v>
      </c>
      <c r="H9" s="3" t="s">
        <v>136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pxi_common.fc_is_not_nullable) || -- posting_date -&gt; Date</v>
      </c>
    </row>
    <row r="10" spans="1:15">
      <c r="A10" s="1" t="s">
        <v>152</v>
      </c>
      <c r="C10" s="1" t="s">
        <v>142</v>
      </c>
      <c r="D10" s="8">
        <f t="shared" si="1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pxi_common.fc_format_type_none, pxi_common.fc_is_nullable) || -- claim_ref -&gt; Number</v>
      </c>
    </row>
    <row r="11" spans="1:15">
      <c r="C11" s="1" t="s">
        <v>143</v>
      </c>
      <c r="D11" s="8">
        <f t="shared" si="1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pxi_common.fc_format_type_none, pxi_common.fc_is_not_nullable) || -- CONSTANT '0' -&gt; ParentNumber</v>
      </c>
    </row>
    <row r="12" spans="1:15">
      <c r="A12" s="1" t="s">
        <v>149</v>
      </c>
      <c r="C12" s="1" t="s">
        <v>144</v>
      </c>
      <c r="D12" s="8">
        <f t="shared" si="1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pxi_common.fc_format_type_none, pxi_common.fc_is_nullable) || -- assignment_no -&gt; ExtReference</v>
      </c>
    </row>
    <row r="13" spans="1:15">
      <c r="C13" s="1" t="s">
        <v>145</v>
      </c>
      <c r="D13" s="8">
        <f t="shared" si="1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154</v>
      </c>
      <c r="M13" s="7" t="str">
        <f t="shared" si="2"/>
        <v/>
      </c>
      <c r="O13" s="8" t="str">
        <f t="shared" ca="1" si="3"/>
        <v>pxi_common.char_format('', 80, pxi_common.fc_format_type_none, pxi_common.fc_is_nullable) || -- CONSTANT '' -&gt; InvoiceLink</v>
      </c>
    </row>
    <row r="14" spans="1:15">
      <c r="A14" s="1" t="s">
        <v>153</v>
      </c>
      <c r="C14" s="1" t="s">
        <v>146</v>
      </c>
      <c r="D14" s="8">
        <f t="shared" si="1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pxi_common.fc_format_type_none, pxi_common.fc_is_nullable) || -- reason_code -&gt; ReasonCode</v>
      </c>
    </row>
    <row r="15" spans="1:15">
      <c r="A15" s="1" t="s">
        <v>189</v>
      </c>
      <c r="C15" s="1" t="s">
        <v>147</v>
      </c>
      <c r="D15" s="8">
        <f t="shared" si="1"/>
        <v>238</v>
      </c>
      <c r="E15" s="1">
        <v>13</v>
      </c>
      <c r="F15" s="1" t="s">
        <v>2</v>
      </c>
      <c r="G15" s="1" t="s">
        <v>4</v>
      </c>
      <c r="H15" s="3" t="s">
        <v>137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pxi_common.fc_is_not_nullable) || -- amount -&gt; Amount</v>
      </c>
    </row>
    <row r="16" spans="1:15">
      <c r="A16" s="1" t="s">
        <v>191</v>
      </c>
      <c r="C16" s="1" t="s">
        <v>135</v>
      </c>
      <c r="D16" s="8">
        <f t="shared" si="1"/>
        <v>251</v>
      </c>
      <c r="E16" s="1">
        <v>13</v>
      </c>
      <c r="F16" s="1" t="s">
        <v>2</v>
      </c>
      <c r="G16" s="1" t="s">
        <v>4</v>
      </c>
      <c r="H16" s="3" t="s">
        <v>137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pxi_common.fc_is_not_nullable) || -- tax_amount -&gt; TaxAmount</v>
      </c>
    </row>
    <row r="17" spans="1:15">
      <c r="C17" s="1" t="s">
        <v>148</v>
      </c>
      <c r="D17" s="8">
        <f t="shared" si="1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154</v>
      </c>
      <c r="M17" s="7" t="str">
        <f t="shared" si="2"/>
        <v/>
      </c>
      <c r="O17" s="8" t="str">
        <f t="shared" ca="1" si="3"/>
        <v>pxi_common.char_format('', 256, pxi_common.fc_format_type_none, pxi_common.fc_is_nullable) || -- CONSTANT '' -&gt; Note</v>
      </c>
    </row>
    <row r="18" spans="1:15">
      <c r="A18" s="1" t="s">
        <v>447</v>
      </c>
      <c r="C18" s="1" t="s">
        <v>39</v>
      </c>
      <c r="D18" s="8">
        <f t="shared" si="1"/>
        <v>520</v>
      </c>
      <c r="E18" s="1">
        <v>3</v>
      </c>
      <c r="F18" s="1" t="s">
        <v>2</v>
      </c>
      <c r="G18" s="1" t="s">
        <v>1</v>
      </c>
      <c r="I18" s="1" t="s">
        <v>0</v>
      </c>
      <c r="M18" s="7" t="str">
        <f t="shared" si="2"/>
        <v/>
      </c>
      <c r="O18" s="8" t="str">
        <f t="shared" ca="1" si="3"/>
        <v>pxi_common.char_format(currency, 3, pxi_common.fc_format_type_none, pxi_common.fc_is_not_nullable) || -- currency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  <vt:lpstr>'FFLU PMXPXI03 - 359PROM'!Print_Area</vt:lpstr>
      <vt:lpstr>'PXIATL02 - CISATL14'!Print_Area</vt:lpstr>
    </vt:vector>
  </TitlesOfParts>
  <Company>Mars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hornchr</cp:lastModifiedBy>
  <cp:lastPrinted>2013-08-05T00:56:50Z</cp:lastPrinted>
  <dcterms:created xsi:type="dcterms:W3CDTF">2013-07-25T05:59:40Z</dcterms:created>
  <dcterms:modified xsi:type="dcterms:W3CDTF">2013-08-28T03:16:57Z</dcterms:modified>
</cp:coreProperties>
</file>