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-15" windowWidth="25230" windowHeight="6480" tabRatio="635"/>
  </bookViews>
  <sheets>
    <sheet name="Interface Master" sheetId="14" r:id="rId1"/>
    <sheet name="PXIPMX01 - 302PROD" sheetId="5" r:id="rId2"/>
    <sheet name="PXIPMX02 - 303PRODHIE" sheetId="7" r:id="rId3"/>
    <sheet name="PXIPMX03 - 300CUST" sheetId="4" r:id="rId4"/>
    <sheet name="PXIPMX04 - 301CUSTHIE" sheetId="9" r:id="rId5"/>
    <sheet name="PXIPMX05 - 347VEND" sheetId="3" r:id="rId6"/>
    <sheet name="PXIPMX06 - 330PRICE" sheetId="6" r:id="rId7"/>
    <sheet name="PXIPMX07 - 306SALES" sheetId="1" r:id="rId8"/>
    <sheet name="PXIPMX08 - 361DEDUCT" sheetId="8" r:id="rId9"/>
    <sheet name="PXIPMX09 - 336PCACT" sheetId="10" r:id="rId10"/>
    <sheet name="PXIPMX10 - 336COGS" sheetId="21" r:id="rId11"/>
    <sheet name="PXIATL02 - CISATL14" sheetId="19" r:id="rId12"/>
    <sheet name="FFLU PXIPMX08 - 361DEDUCT" sheetId="15" r:id="rId13"/>
    <sheet name="FFLU PMXPXI01 - 325ACCRLS" sheetId="16" r:id="rId14"/>
    <sheet name="FFLU PMXPXI02 - 331CLAIMS" sheetId="17" r:id="rId15"/>
    <sheet name="FFLU PMXPXI03 - 359PROM" sheetId="20" r:id="rId16"/>
    <sheet name="Formulas" sheetId="2" r:id="rId17"/>
  </sheets>
  <definedNames>
    <definedName name="_xlnm._FilterDatabase" localSheetId="0" hidden="1">'Interface Master'!$A$1:$H$30</definedName>
    <definedName name="add_alpha_field">Formulas!$B$16</definedName>
    <definedName name="add_date_field">Formulas!$B$18</definedName>
    <definedName name="add_numeric_field">Formulas!$B$17</definedName>
    <definedName name="alpha">Formulas!$B$5</definedName>
    <definedName name="alpha_constant">Formulas!$B$4</definedName>
    <definedName name="date">Formulas!$B$6</definedName>
    <definedName name="field_name_constant">Formulas!$B$24</definedName>
    <definedName name="get_alpha_field">Formulas!$B$20</definedName>
    <definedName name="get_date_field">Formulas!$B$22</definedName>
    <definedName name="get_numeric_field">Formulas!$B$21</definedName>
    <definedName name="numeric">Formulas!$B$7</definedName>
    <definedName name="_xlnm.Print_Area" localSheetId="15">'FFLU PMXPXI03 - 359PROM'!$A$1:$J$40</definedName>
    <definedName name="_xlnm.Print_Area" localSheetId="11">'PXIATL02 - CISATL14'!$A$1:$L$19</definedName>
  </definedNames>
  <calcPr calcId="145621"/>
</workbook>
</file>

<file path=xl/calcChain.xml><?xml version="1.0" encoding="utf-8"?>
<calcChain xmlns="http://schemas.openxmlformats.org/spreadsheetml/2006/main">
  <c r="M11" i="21" l="1"/>
  <c r="M10" i="21"/>
  <c r="M9" i="21"/>
  <c r="M8" i="21"/>
  <c r="M7" i="21"/>
  <c r="M6" i="21"/>
  <c r="M5" i="21"/>
  <c r="D5" i="21"/>
  <c r="D6" i="21" s="1"/>
  <c r="M4" i="21"/>
  <c r="D4" i="21"/>
  <c r="M3" i="21"/>
  <c r="D3" i="21"/>
  <c r="M2" i="21"/>
  <c r="O3" i="21"/>
  <c r="O2" i="21"/>
  <c r="O4" i="21"/>
  <c r="D7" i="21" l="1"/>
  <c r="D3" i="7"/>
  <c r="D4" i="7" s="1"/>
  <c r="D10" i="4"/>
  <c r="D11" i="4" s="1"/>
  <c r="D13" i="10"/>
  <c r="D12" i="10"/>
  <c r="O6" i="21"/>
  <c r="O12" i="10"/>
  <c r="O5" i="21"/>
  <c r="O13" i="10"/>
  <c r="D8" i="21" l="1"/>
  <c r="D4" i="10"/>
  <c r="D3" i="10"/>
  <c r="D3" i="8"/>
  <c r="D4" i="8" s="1"/>
  <c r="D3" i="1"/>
  <c r="D4" i="6"/>
  <c r="D3" i="6"/>
  <c r="D3" i="3"/>
  <c r="D4" i="3" s="1"/>
  <c r="D4" i="9"/>
  <c r="D3" i="9"/>
  <c r="D3" i="4"/>
  <c r="D4" i="4" s="1"/>
  <c r="D3" i="5"/>
  <c r="D4" i="5" s="1"/>
  <c r="O7" i="21"/>
  <c r="D9" i="21" l="1"/>
  <c r="I40" i="20"/>
  <c r="B40" i="20"/>
  <c r="N40" i="20" s="1"/>
  <c r="N39" i="20"/>
  <c r="I39" i="20"/>
  <c r="B39" i="20"/>
  <c r="I38" i="20"/>
  <c r="B38" i="20"/>
  <c r="N38" i="20" s="1"/>
  <c r="I37" i="20"/>
  <c r="B37" i="20"/>
  <c r="N37" i="20" s="1"/>
  <c r="I36" i="20"/>
  <c r="B36" i="20"/>
  <c r="N36" i="20" s="1"/>
  <c r="N35" i="20"/>
  <c r="I35" i="20"/>
  <c r="B35" i="20"/>
  <c r="I34" i="20"/>
  <c r="B34" i="20"/>
  <c r="N34" i="20" s="1"/>
  <c r="I33" i="20"/>
  <c r="D33" i="20"/>
  <c r="D34" i="20" s="1"/>
  <c r="B33" i="20"/>
  <c r="N33" i="20" s="1"/>
  <c r="I32" i="20"/>
  <c r="N31" i="20"/>
  <c r="I31" i="20"/>
  <c r="B31" i="20"/>
  <c r="I30" i="20"/>
  <c r="B30" i="20"/>
  <c r="C30" i="20" s="1"/>
  <c r="I29" i="20"/>
  <c r="B29" i="20"/>
  <c r="I28" i="20"/>
  <c r="B28" i="20"/>
  <c r="N28" i="20" s="1"/>
  <c r="I27" i="20"/>
  <c r="B27" i="20"/>
  <c r="I26" i="20"/>
  <c r="B26" i="20"/>
  <c r="C26" i="20" s="1"/>
  <c r="I25" i="20"/>
  <c r="B25" i="20"/>
  <c r="I24" i="20"/>
  <c r="B24" i="20"/>
  <c r="N24" i="20" s="1"/>
  <c r="I23" i="20"/>
  <c r="B23" i="20"/>
  <c r="I22" i="20"/>
  <c r="B22" i="20"/>
  <c r="C22" i="20" s="1"/>
  <c r="I21" i="20"/>
  <c r="B21" i="20"/>
  <c r="I20" i="20"/>
  <c r="B20" i="20"/>
  <c r="N20" i="20" s="1"/>
  <c r="I19" i="20"/>
  <c r="B19" i="20"/>
  <c r="I18" i="20"/>
  <c r="B18" i="20"/>
  <c r="C18" i="20" s="1"/>
  <c r="I17" i="20"/>
  <c r="B17" i="20"/>
  <c r="I16" i="20"/>
  <c r="B16" i="20"/>
  <c r="N16" i="20" s="1"/>
  <c r="I15" i="20"/>
  <c r="B15" i="20"/>
  <c r="I14" i="20"/>
  <c r="B14" i="20"/>
  <c r="C14" i="20" s="1"/>
  <c r="I13" i="20"/>
  <c r="B13" i="20"/>
  <c r="I12" i="20"/>
  <c r="B12" i="20"/>
  <c r="N12" i="20" s="1"/>
  <c r="I11" i="20"/>
  <c r="B11" i="20"/>
  <c r="I10" i="20"/>
  <c r="B10" i="20"/>
  <c r="C10" i="20" s="1"/>
  <c r="I9" i="20"/>
  <c r="B9" i="20"/>
  <c r="I8" i="20"/>
  <c r="B8" i="20"/>
  <c r="N8" i="20" s="1"/>
  <c r="I7" i="20"/>
  <c r="B7" i="20"/>
  <c r="I6" i="20"/>
  <c r="B6" i="20"/>
  <c r="C6" i="20" s="1"/>
  <c r="I5" i="20"/>
  <c r="B5" i="20"/>
  <c r="I4" i="20"/>
  <c r="B4" i="20"/>
  <c r="N4" i="20" s="1"/>
  <c r="I3" i="20"/>
  <c r="D3" i="20"/>
  <c r="D4" i="20" s="1"/>
  <c r="D5" i="20" s="1"/>
  <c r="D6" i="20" s="1"/>
  <c r="D7" i="20" s="1"/>
  <c r="D8" i="20" s="1"/>
  <c r="D9" i="20" s="1"/>
  <c r="D10" i="20" s="1"/>
  <c r="D11" i="20" s="1"/>
  <c r="D12" i="20" s="1"/>
  <c r="D13" i="20" s="1"/>
  <c r="D14" i="20" s="1"/>
  <c r="D15" i="20" s="1"/>
  <c r="D16" i="20" s="1"/>
  <c r="D17" i="20" s="1"/>
  <c r="D18" i="20" s="1"/>
  <c r="D19" i="20" s="1"/>
  <c r="D20" i="20" s="1"/>
  <c r="D21" i="20" s="1"/>
  <c r="D22" i="20" s="1"/>
  <c r="D23" i="20" s="1"/>
  <c r="D24" i="20" s="1"/>
  <c r="D25" i="20" s="1"/>
  <c r="D26" i="20" s="1"/>
  <c r="D27" i="20" s="1"/>
  <c r="D28" i="20" s="1"/>
  <c r="D29" i="20" s="1"/>
  <c r="D30" i="20" s="1"/>
  <c r="D31" i="20" s="1"/>
  <c r="B3" i="20"/>
  <c r="I2" i="20"/>
  <c r="B2" i="20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D4" i="19"/>
  <c r="D5" i="19" s="1"/>
  <c r="M3" i="19"/>
  <c r="D3" i="19"/>
  <c r="M2" i="19"/>
  <c r="K15" i="20"/>
  <c r="K2" i="20"/>
  <c r="M27" i="20"/>
  <c r="M19" i="20"/>
  <c r="M25" i="20"/>
  <c r="O2" i="1"/>
  <c r="O2" i="10"/>
  <c r="K23" i="20"/>
  <c r="M11" i="20"/>
  <c r="M29" i="20"/>
  <c r="M34" i="20"/>
  <c r="M3" i="20"/>
  <c r="M21" i="20"/>
  <c r="O2" i="4"/>
  <c r="O3" i="19"/>
  <c r="K7" i="20"/>
  <c r="O2" i="19"/>
  <c r="O2" i="6"/>
  <c r="K27" i="20"/>
  <c r="O2" i="5"/>
  <c r="O8" i="21"/>
  <c r="M17" i="20"/>
  <c r="K11" i="20"/>
  <c r="O2" i="9"/>
  <c r="M7" i="20"/>
  <c r="M33" i="20"/>
  <c r="O4" i="19"/>
  <c r="K21" i="20"/>
  <c r="L33" i="20"/>
  <c r="K9" i="20"/>
  <c r="M15" i="20"/>
  <c r="K13" i="20"/>
  <c r="L2" i="20"/>
  <c r="M23" i="20"/>
  <c r="O2" i="3"/>
  <c r="K19" i="20"/>
  <c r="K5" i="20"/>
  <c r="K25" i="20"/>
  <c r="O2" i="7"/>
  <c r="O2" i="8"/>
  <c r="D10" i="21" l="1"/>
  <c r="D6" i="19"/>
  <c r="C4" i="20"/>
  <c r="N6" i="20"/>
  <c r="C8" i="20"/>
  <c r="N10" i="20"/>
  <c r="C12" i="20"/>
  <c r="N14" i="20"/>
  <c r="C16" i="20"/>
  <c r="N18" i="20"/>
  <c r="C20" i="20"/>
  <c r="N22" i="20"/>
  <c r="C24" i="20"/>
  <c r="N26" i="20"/>
  <c r="C28" i="20"/>
  <c r="N30" i="20"/>
  <c r="C3" i="20"/>
  <c r="C31" i="20"/>
  <c r="D35" i="20"/>
  <c r="N3" i="20"/>
  <c r="C5" i="20"/>
  <c r="N5" i="20"/>
  <c r="C7" i="20"/>
  <c r="N7" i="20"/>
  <c r="C9" i="20"/>
  <c r="N9" i="20"/>
  <c r="C11" i="20"/>
  <c r="N11" i="20"/>
  <c r="C13" i="20"/>
  <c r="N13" i="20"/>
  <c r="C15" i="20"/>
  <c r="N15" i="20"/>
  <c r="C17" i="20"/>
  <c r="N17" i="20"/>
  <c r="C19" i="20"/>
  <c r="N19" i="20"/>
  <c r="C21" i="20"/>
  <c r="N21" i="20"/>
  <c r="C23" i="20"/>
  <c r="N23" i="20"/>
  <c r="C25" i="20"/>
  <c r="N25" i="20"/>
  <c r="C27" i="20"/>
  <c r="N27" i="20"/>
  <c r="C29" i="20"/>
  <c r="N29" i="20"/>
  <c r="C2" i="20"/>
  <c r="N2" i="20"/>
  <c r="C33" i="20"/>
  <c r="C34" i="20"/>
  <c r="C35" i="20"/>
  <c r="C36" i="20"/>
  <c r="C37" i="20"/>
  <c r="C38" i="20"/>
  <c r="C39" i="20"/>
  <c r="C40" i="20"/>
  <c r="I40" i="17"/>
  <c r="C40" i="17"/>
  <c r="B40" i="17"/>
  <c r="N40" i="17" s="1"/>
  <c r="I39" i="17"/>
  <c r="B39" i="17"/>
  <c r="N39" i="17" s="1"/>
  <c r="I38" i="17"/>
  <c r="B38" i="17"/>
  <c r="N38" i="17" s="1"/>
  <c r="I37" i="17"/>
  <c r="B37" i="17"/>
  <c r="N37" i="17" s="1"/>
  <c r="I36" i="17"/>
  <c r="C36" i="17"/>
  <c r="B36" i="17"/>
  <c r="N36" i="17" s="1"/>
  <c r="I35" i="17"/>
  <c r="B35" i="17"/>
  <c r="N35" i="17" s="1"/>
  <c r="I34" i="17"/>
  <c r="B34" i="17"/>
  <c r="N34" i="17" s="1"/>
  <c r="I33" i="17"/>
  <c r="B33" i="17"/>
  <c r="N33" i="17" s="1"/>
  <c r="I32" i="17"/>
  <c r="C32" i="17"/>
  <c r="B32" i="17"/>
  <c r="N32" i="17" s="1"/>
  <c r="I31" i="17"/>
  <c r="B31" i="17"/>
  <c r="N31" i="17" s="1"/>
  <c r="I30" i="17"/>
  <c r="B30" i="17"/>
  <c r="N30" i="17" s="1"/>
  <c r="I29" i="17"/>
  <c r="B29" i="17"/>
  <c r="N29" i="17" s="1"/>
  <c r="I28" i="17"/>
  <c r="C28" i="17"/>
  <c r="B28" i="17"/>
  <c r="N28" i="17" s="1"/>
  <c r="I27" i="17"/>
  <c r="B27" i="17"/>
  <c r="N27" i="17" s="1"/>
  <c r="I26" i="17"/>
  <c r="B26" i="17"/>
  <c r="N26" i="17" s="1"/>
  <c r="I25" i="17"/>
  <c r="B25" i="17"/>
  <c r="N25" i="17" s="1"/>
  <c r="I24" i="17"/>
  <c r="C24" i="17"/>
  <c r="B24" i="17"/>
  <c r="N24" i="17" s="1"/>
  <c r="I23" i="17"/>
  <c r="B23" i="17"/>
  <c r="N23" i="17" s="1"/>
  <c r="I22" i="17"/>
  <c r="B22" i="17"/>
  <c r="N22" i="17" s="1"/>
  <c r="I21" i="17"/>
  <c r="B21" i="17"/>
  <c r="N21" i="17" s="1"/>
  <c r="I20" i="17"/>
  <c r="C20" i="17"/>
  <c r="B20" i="17"/>
  <c r="N20" i="17" s="1"/>
  <c r="I19" i="17"/>
  <c r="B19" i="17"/>
  <c r="N19" i="17" s="1"/>
  <c r="I18" i="17"/>
  <c r="B18" i="17"/>
  <c r="N18" i="17" s="1"/>
  <c r="I17" i="17"/>
  <c r="B17" i="17"/>
  <c r="N17" i="17" s="1"/>
  <c r="I16" i="17"/>
  <c r="C16" i="17"/>
  <c r="B16" i="17"/>
  <c r="N16" i="17" s="1"/>
  <c r="I15" i="17"/>
  <c r="B15" i="17"/>
  <c r="N15" i="17" s="1"/>
  <c r="I14" i="17"/>
  <c r="B14" i="17"/>
  <c r="N14" i="17" s="1"/>
  <c r="I13" i="17"/>
  <c r="B13" i="17"/>
  <c r="N13" i="17" s="1"/>
  <c r="I12" i="17"/>
  <c r="C12" i="17"/>
  <c r="B12" i="17"/>
  <c r="N12" i="17" s="1"/>
  <c r="I11" i="17"/>
  <c r="B11" i="17"/>
  <c r="N11" i="17" s="1"/>
  <c r="I10" i="17"/>
  <c r="B10" i="17"/>
  <c r="N10" i="17" s="1"/>
  <c r="I9" i="17"/>
  <c r="C9" i="17"/>
  <c r="B9" i="17"/>
  <c r="N9" i="17" s="1"/>
  <c r="I8" i="17"/>
  <c r="B8" i="17"/>
  <c r="N8" i="17" s="1"/>
  <c r="I7" i="17"/>
  <c r="B7" i="17"/>
  <c r="N7" i="17" s="1"/>
  <c r="I6" i="17"/>
  <c r="B6" i="17"/>
  <c r="N6" i="17" s="1"/>
  <c r="I5" i="17"/>
  <c r="B5" i="17"/>
  <c r="N5" i="17" s="1"/>
  <c r="I4" i="17"/>
  <c r="B4" i="17"/>
  <c r="N4" i="17" s="1"/>
  <c r="I3" i="17"/>
  <c r="D3" i="17"/>
  <c r="D4" i="17" s="1"/>
  <c r="D5" i="17" s="1"/>
  <c r="B3" i="17"/>
  <c r="N3" i="17" s="1"/>
  <c r="I2" i="17"/>
  <c r="B2" i="17"/>
  <c r="N2" i="17" s="1"/>
  <c r="I34" i="16"/>
  <c r="B34" i="16"/>
  <c r="I33" i="16"/>
  <c r="B33" i="16"/>
  <c r="I32" i="16"/>
  <c r="B32" i="16"/>
  <c r="I31" i="16"/>
  <c r="B31" i="16"/>
  <c r="N30" i="16"/>
  <c r="I30" i="16"/>
  <c r="B30" i="16"/>
  <c r="N29" i="16"/>
  <c r="I29" i="16"/>
  <c r="B29" i="16"/>
  <c r="I28" i="16"/>
  <c r="B28" i="16"/>
  <c r="N28" i="16" s="1"/>
  <c r="I27" i="16"/>
  <c r="B27" i="16"/>
  <c r="N27" i="16" s="1"/>
  <c r="N26" i="16"/>
  <c r="I26" i="16"/>
  <c r="B26" i="16"/>
  <c r="N25" i="16"/>
  <c r="I25" i="16"/>
  <c r="B25" i="16"/>
  <c r="I24" i="16"/>
  <c r="B24" i="16"/>
  <c r="N23" i="16"/>
  <c r="I23" i="16"/>
  <c r="B23" i="16"/>
  <c r="C23" i="16" s="1"/>
  <c r="I22" i="16"/>
  <c r="B22" i="16"/>
  <c r="I21" i="16"/>
  <c r="C21" i="16"/>
  <c r="B21" i="16"/>
  <c r="N21" i="16" s="1"/>
  <c r="I20" i="16"/>
  <c r="B20" i="16"/>
  <c r="N19" i="16"/>
  <c r="I19" i="16"/>
  <c r="B19" i="16"/>
  <c r="C19" i="16" s="1"/>
  <c r="I18" i="16"/>
  <c r="B18" i="16"/>
  <c r="I17" i="16"/>
  <c r="C17" i="16"/>
  <c r="B17" i="16"/>
  <c r="N17" i="16" s="1"/>
  <c r="I16" i="16"/>
  <c r="B16" i="16"/>
  <c r="N15" i="16"/>
  <c r="I15" i="16"/>
  <c r="B15" i="16"/>
  <c r="C15" i="16" s="1"/>
  <c r="I14" i="16"/>
  <c r="B14" i="16"/>
  <c r="I13" i="16"/>
  <c r="C13" i="16"/>
  <c r="B13" i="16"/>
  <c r="N13" i="16" s="1"/>
  <c r="I12" i="16"/>
  <c r="B12" i="16"/>
  <c r="N11" i="16"/>
  <c r="I11" i="16"/>
  <c r="B11" i="16"/>
  <c r="C11" i="16" s="1"/>
  <c r="I10" i="16"/>
  <c r="B10" i="16"/>
  <c r="I9" i="16"/>
  <c r="C9" i="16"/>
  <c r="B9" i="16"/>
  <c r="N9" i="16" s="1"/>
  <c r="I8" i="16"/>
  <c r="B8" i="16"/>
  <c r="N7" i="16"/>
  <c r="I7" i="16"/>
  <c r="B7" i="16"/>
  <c r="C7" i="16" s="1"/>
  <c r="I6" i="16"/>
  <c r="B6" i="16"/>
  <c r="I5" i="16"/>
  <c r="C5" i="16"/>
  <c r="B5" i="16"/>
  <c r="N5" i="16" s="1"/>
  <c r="I4" i="16"/>
  <c r="B4" i="16"/>
  <c r="N3" i="16"/>
  <c r="I3" i="16"/>
  <c r="D3" i="16"/>
  <c r="D4" i="16" s="1"/>
  <c r="D5" i="16" s="1"/>
  <c r="B3" i="16"/>
  <c r="I2" i="16"/>
  <c r="B2" i="16"/>
  <c r="I22" i="15"/>
  <c r="B22" i="15"/>
  <c r="N22" i="15" s="1"/>
  <c r="I21" i="15"/>
  <c r="B21" i="15"/>
  <c r="N21" i="15" s="1"/>
  <c r="I20" i="15"/>
  <c r="B20" i="15"/>
  <c r="N20" i="15" s="1"/>
  <c r="I19" i="15"/>
  <c r="B19" i="15"/>
  <c r="N19" i="15" s="1"/>
  <c r="I18" i="15"/>
  <c r="B18" i="15"/>
  <c r="N18" i="15" s="1"/>
  <c r="I17" i="15"/>
  <c r="B17" i="15"/>
  <c r="N17" i="15" s="1"/>
  <c r="I16" i="15"/>
  <c r="B16" i="15"/>
  <c r="N16" i="15" s="1"/>
  <c r="I15" i="15"/>
  <c r="B15" i="15"/>
  <c r="N15" i="15" s="1"/>
  <c r="I14" i="15"/>
  <c r="B14" i="15"/>
  <c r="N14" i="15" s="1"/>
  <c r="I13" i="15"/>
  <c r="B13" i="15"/>
  <c r="N13" i="15" s="1"/>
  <c r="I12" i="15"/>
  <c r="B12" i="15"/>
  <c r="N12" i="15" s="1"/>
  <c r="I11" i="15"/>
  <c r="B11" i="15"/>
  <c r="N11" i="15" s="1"/>
  <c r="I10" i="15"/>
  <c r="B10" i="15"/>
  <c r="N10" i="15" s="1"/>
  <c r="I9" i="15"/>
  <c r="B9" i="15"/>
  <c r="N9" i="15" s="1"/>
  <c r="I8" i="15"/>
  <c r="D8" i="15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B8" i="15"/>
  <c r="N8" i="15" s="1"/>
  <c r="I7" i="15"/>
  <c r="B7" i="15"/>
  <c r="N7" i="15" s="1"/>
  <c r="I6" i="15"/>
  <c r="C6" i="15"/>
  <c r="B6" i="15"/>
  <c r="I5" i="15"/>
  <c r="C5" i="15"/>
  <c r="B5" i="15"/>
  <c r="N5" i="15" s="1"/>
  <c r="I4" i="15"/>
  <c r="C4" i="15"/>
  <c r="B4" i="15"/>
  <c r="N4" i="15" s="1"/>
  <c r="I3" i="15"/>
  <c r="D3" i="15"/>
  <c r="C3" i="15"/>
  <c r="B3" i="15"/>
  <c r="N3" i="15" s="1"/>
  <c r="N2" i="15"/>
  <c r="I2" i="15"/>
  <c r="C2" i="15"/>
  <c r="B2" i="15"/>
  <c r="O9" i="21"/>
  <c r="K29" i="20"/>
  <c r="K17" i="20"/>
  <c r="M24" i="20"/>
  <c r="L24" i="20"/>
  <c r="L10" i="20"/>
  <c r="K4" i="20"/>
  <c r="M30" i="20"/>
  <c r="M6" i="20"/>
  <c r="L7" i="20"/>
  <c r="L14" i="20"/>
  <c r="K3" i="20"/>
  <c r="L13" i="20"/>
  <c r="L3" i="20"/>
  <c r="K12" i="20"/>
  <c r="L26" i="20"/>
  <c r="L12" i="20"/>
  <c r="K22" i="20"/>
  <c r="K24" i="20"/>
  <c r="L16" i="20"/>
  <c r="K16" i="20"/>
  <c r="M14" i="20"/>
  <c r="L9" i="20"/>
  <c r="L18" i="20"/>
  <c r="L21" i="20"/>
  <c r="L17" i="20"/>
  <c r="K3" i="15"/>
  <c r="L20" i="20"/>
  <c r="K34" i="20"/>
  <c r="L6" i="20"/>
  <c r="L30" i="20"/>
  <c r="O5" i="19"/>
  <c r="M3" i="16"/>
  <c r="K20" i="20"/>
  <c r="L23" i="20"/>
  <c r="M8" i="20"/>
  <c r="M5" i="20"/>
  <c r="M10" i="20"/>
  <c r="M31" i="20"/>
  <c r="K30" i="20"/>
  <c r="M2" i="20"/>
  <c r="K33" i="20"/>
  <c r="M13" i="20"/>
  <c r="L34" i="20"/>
  <c r="L8" i="20"/>
  <c r="M2" i="17"/>
  <c r="M4" i="20"/>
  <c r="K31" i="20"/>
  <c r="M26" i="20"/>
  <c r="K18" i="20"/>
  <c r="M18" i="20"/>
  <c r="M28" i="20"/>
  <c r="L31" i="20"/>
  <c r="K7" i="15"/>
  <c r="K10" i="20"/>
  <c r="L25" i="20"/>
  <c r="K26" i="20"/>
  <c r="K28" i="20"/>
  <c r="K14" i="20"/>
  <c r="M16" i="20"/>
  <c r="L2" i="15"/>
  <c r="L28" i="20"/>
  <c r="L29" i="20"/>
  <c r="L4" i="20"/>
  <c r="M12" i="20"/>
  <c r="L11" i="20"/>
  <c r="L5" i="20"/>
  <c r="K6" i="20"/>
  <c r="M20" i="20"/>
  <c r="L15" i="20"/>
  <c r="L22" i="20"/>
  <c r="M22" i="20"/>
  <c r="K8" i="20"/>
  <c r="L27" i="20"/>
  <c r="K35" i="20"/>
  <c r="L19" i="20"/>
  <c r="M9" i="20"/>
  <c r="M2" i="15"/>
  <c r="D11" i="21" l="1"/>
  <c r="C6" i="17"/>
  <c r="C15" i="17"/>
  <c r="C19" i="17"/>
  <c r="C23" i="17"/>
  <c r="C27" i="17"/>
  <c r="C31" i="17"/>
  <c r="C35" i="17"/>
  <c r="C39" i="17"/>
  <c r="C2" i="17"/>
  <c r="C5" i="17"/>
  <c r="C14" i="17"/>
  <c r="C18" i="17"/>
  <c r="C22" i="17"/>
  <c r="C26" i="17"/>
  <c r="C30" i="17"/>
  <c r="C34" i="17"/>
  <c r="C38" i="17"/>
  <c r="C10" i="17"/>
  <c r="C13" i="17"/>
  <c r="C17" i="17"/>
  <c r="C21" i="17"/>
  <c r="C25" i="17"/>
  <c r="C29" i="17"/>
  <c r="C33" i="17"/>
  <c r="C37" i="17"/>
  <c r="D7" i="19"/>
  <c r="D36" i="20"/>
  <c r="D6" i="17"/>
  <c r="C8" i="17"/>
  <c r="C3" i="17"/>
  <c r="C7" i="17"/>
  <c r="C11" i="17"/>
  <c r="C4" i="17"/>
  <c r="C2" i="16"/>
  <c r="N4" i="16"/>
  <c r="C4" i="16"/>
  <c r="N8" i="16"/>
  <c r="C8" i="16"/>
  <c r="D6" i="16"/>
  <c r="D7" i="16" s="1"/>
  <c r="N34" i="16"/>
  <c r="C34" i="16"/>
  <c r="N2" i="16"/>
  <c r="N6" i="16"/>
  <c r="C6" i="16"/>
  <c r="N33" i="16"/>
  <c r="C33" i="16"/>
  <c r="C10" i="16"/>
  <c r="N10" i="16"/>
  <c r="C12" i="16"/>
  <c r="N12" i="16"/>
  <c r="C14" i="16"/>
  <c r="N14" i="16"/>
  <c r="C16" i="16"/>
  <c r="N16" i="16"/>
  <c r="C18" i="16"/>
  <c r="N18" i="16"/>
  <c r="C20" i="16"/>
  <c r="N20" i="16"/>
  <c r="C22" i="16"/>
  <c r="N22" i="16"/>
  <c r="C24" i="16"/>
  <c r="N24" i="16"/>
  <c r="N32" i="16"/>
  <c r="C32" i="16"/>
  <c r="C3" i="16"/>
  <c r="C25" i="16"/>
  <c r="C26" i="16"/>
  <c r="C27" i="16"/>
  <c r="C28" i="16"/>
  <c r="C29" i="16"/>
  <c r="C30" i="16"/>
  <c r="N31" i="16"/>
  <c r="C31" i="16"/>
  <c r="D4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7" i="15"/>
  <c r="L15" i="15"/>
  <c r="K6" i="17"/>
  <c r="L11" i="15"/>
  <c r="M6" i="16"/>
  <c r="K2" i="17"/>
  <c r="K20" i="15"/>
  <c r="L17" i="15"/>
  <c r="M10" i="15"/>
  <c r="L4" i="16"/>
  <c r="K14" i="15"/>
  <c r="L10" i="15"/>
  <c r="M3" i="15"/>
  <c r="M17" i="15"/>
  <c r="M7" i="15"/>
  <c r="M5" i="17"/>
  <c r="K3" i="17"/>
  <c r="M16" i="15"/>
  <c r="M11" i="15"/>
  <c r="K5" i="17"/>
  <c r="M35" i="20"/>
  <c r="K3" i="16"/>
  <c r="L12" i="15"/>
  <c r="M3" i="17"/>
  <c r="L21" i="15"/>
  <c r="L8" i="15"/>
  <c r="L3" i="15"/>
  <c r="L14" i="15"/>
  <c r="K4" i="16"/>
  <c r="K16" i="15"/>
  <c r="L4" i="17"/>
  <c r="L20" i="15"/>
  <c r="K17" i="15"/>
  <c r="M9" i="15"/>
  <c r="M13" i="15"/>
  <c r="K22" i="15"/>
  <c r="M8" i="15"/>
  <c r="L5" i="16"/>
  <c r="L19" i="15"/>
  <c r="O6" i="19"/>
  <c r="M14" i="15"/>
  <c r="M19" i="15"/>
  <c r="M4" i="16"/>
  <c r="K21" i="15"/>
  <c r="M12" i="15"/>
  <c r="M4" i="17"/>
  <c r="K13" i="15"/>
  <c r="L18" i="15"/>
  <c r="M18" i="15"/>
  <c r="M2" i="16"/>
  <c r="M5" i="16"/>
  <c r="L5" i="17"/>
  <c r="M22" i="15"/>
  <c r="L35" i="20"/>
  <c r="L2" i="16"/>
  <c r="K2" i="16"/>
  <c r="K19" i="15"/>
  <c r="L22" i="15"/>
  <c r="M15" i="15"/>
  <c r="K5" i="16"/>
  <c r="O10" i="21"/>
  <c r="K2" i="15"/>
  <c r="M7" i="16"/>
  <c r="K12" i="15"/>
  <c r="K15" i="15"/>
  <c r="K10" i="15"/>
  <c r="K8" i="15"/>
  <c r="M21" i="15"/>
  <c r="M20" i="15"/>
  <c r="L13" i="15"/>
  <c r="L3" i="17"/>
  <c r="L2" i="17"/>
  <c r="K18" i="15"/>
  <c r="L16" i="15"/>
  <c r="L3" i="16"/>
  <c r="K4" i="17"/>
  <c r="L7" i="15"/>
  <c r="K11" i="15"/>
  <c r="K9" i="15"/>
  <c r="L9" i="15"/>
  <c r="D12" i="21" l="1"/>
  <c r="D8" i="19"/>
  <c r="D37" i="20"/>
  <c r="D7" i="17"/>
  <c r="D8" i="16"/>
  <c r="D5" i="15"/>
  <c r="K4" i="15"/>
  <c r="M6" i="17"/>
  <c r="L6" i="17"/>
  <c r="L7" i="16"/>
  <c r="M36" i="20"/>
  <c r="L36" i="20"/>
  <c r="O7" i="19"/>
  <c r="M4" i="15"/>
  <c r="L4" i="15"/>
  <c r="O11" i="21"/>
  <c r="K36" i="20"/>
  <c r="K6" i="16"/>
  <c r="K7" i="16"/>
  <c r="L6" i="16"/>
  <c r="D13" i="21" l="1"/>
  <c r="D9" i="19"/>
  <c r="D38" i="20"/>
  <c r="D8" i="17"/>
  <c r="D9" i="16"/>
  <c r="O12" i="21"/>
  <c r="M37" i="20"/>
  <c r="L8" i="16"/>
  <c r="O8" i="19"/>
  <c r="M7" i="17"/>
  <c r="K7" i="17"/>
  <c r="K5" i="15"/>
  <c r="O13" i="21"/>
  <c r="M5" i="15"/>
  <c r="L37" i="20"/>
  <c r="L5" i="15"/>
  <c r="K37" i="20"/>
  <c r="K8" i="16"/>
  <c r="M8" i="16"/>
  <c r="L7" i="17"/>
  <c r="D10" i="19" l="1"/>
  <c r="D39" i="20"/>
  <c r="D9" i="17"/>
  <c r="D10" i="16"/>
  <c r="K38" i="20"/>
  <c r="K8" i="17"/>
  <c r="M38" i="20"/>
  <c r="M8" i="17"/>
  <c r="M9" i="16"/>
  <c r="O9" i="19"/>
  <c r="L8" i="17"/>
  <c r="L9" i="16"/>
  <c r="L38" i="20"/>
  <c r="K9" i="16"/>
  <c r="D11" i="19" l="1"/>
  <c r="D40" i="20"/>
  <c r="D10" i="17"/>
  <c r="D11" i="16"/>
  <c r="M10" i="16"/>
  <c r="K9" i="17"/>
  <c r="O10" i="19"/>
  <c r="L39" i="20"/>
  <c r="L9" i="17"/>
  <c r="L10" i="16"/>
  <c r="K10" i="16"/>
  <c r="M39" i="20"/>
  <c r="M9" i="17"/>
  <c r="K39" i="20"/>
  <c r="D12" i="19" l="1"/>
  <c r="D11" i="17"/>
  <c r="D12" i="16"/>
  <c r="M20" i="14"/>
  <c r="M18" i="14"/>
  <c r="M16" i="14"/>
  <c r="L24" i="14"/>
  <c r="L20" i="14"/>
  <c r="L18" i="14"/>
  <c r="L16" i="14"/>
  <c r="K24" i="14"/>
  <c r="K20" i="14"/>
  <c r="K18" i="14"/>
  <c r="K16" i="14"/>
  <c r="K10" i="17"/>
  <c r="L10" i="17"/>
  <c r="M11" i="16"/>
  <c r="K40" i="20"/>
  <c r="K11" i="16"/>
  <c r="M40" i="20"/>
  <c r="L11" i="16"/>
  <c r="M10" i="17"/>
  <c r="L40" i="20"/>
  <c r="O11" i="19"/>
  <c r="D13" i="19" l="1"/>
  <c r="D12" i="17"/>
  <c r="D13" i="16"/>
  <c r="M4" i="4"/>
  <c r="M3" i="4"/>
  <c r="L11" i="17"/>
  <c r="M12" i="16"/>
  <c r="O3" i="6"/>
  <c r="O12" i="19"/>
  <c r="M11" i="17"/>
  <c r="L12" i="16"/>
  <c r="O3" i="5"/>
  <c r="O3" i="3"/>
  <c r="K12" i="16"/>
  <c r="K11" i="17"/>
  <c r="D14" i="19" l="1"/>
  <c r="D13" i="17"/>
  <c r="D14" i="16"/>
  <c r="M11" i="10"/>
  <c r="M10" i="10"/>
  <c r="M9" i="10"/>
  <c r="M8" i="10"/>
  <c r="M7" i="10"/>
  <c r="M6" i="10"/>
  <c r="M5" i="10"/>
  <c r="M4" i="10"/>
  <c r="M3" i="10"/>
  <c r="M2" i="10"/>
  <c r="M8" i="7"/>
  <c r="M7" i="7"/>
  <c r="M6" i="7"/>
  <c r="M5" i="7"/>
  <c r="M8" i="9"/>
  <c r="M7" i="9"/>
  <c r="M6" i="9"/>
  <c r="M5" i="9"/>
  <c r="M4" i="9"/>
  <c r="M3" i="9"/>
  <c r="M2" i="9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M13" i="7"/>
  <c r="M12" i="7"/>
  <c r="M11" i="7"/>
  <c r="M10" i="7"/>
  <c r="M9" i="7"/>
  <c r="M4" i="7"/>
  <c r="M3" i="7"/>
  <c r="M2" i="7"/>
  <c r="M4" i="6"/>
  <c r="M3" i="6"/>
  <c r="M10" i="6"/>
  <c r="M9" i="6"/>
  <c r="M8" i="6"/>
  <c r="M7" i="6"/>
  <c r="M6" i="6"/>
  <c r="M5" i="6"/>
  <c r="M2" i="6"/>
  <c r="M22" i="5"/>
  <c r="M21" i="5"/>
  <c r="M20" i="5"/>
  <c r="M19" i="5"/>
  <c r="M18" i="5"/>
  <c r="M17" i="5"/>
  <c r="M16" i="5"/>
  <c r="M15" i="5"/>
  <c r="M4" i="5"/>
  <c r="M3" i="5"/>
  <c r="M14" i="5"/>
  <c r="M13" i="5"/>
  <c r="M12" i="5"/>
  <c r="M11" i="5"/>
  <c r="M10" i="5"/>
  <c r="M9" i="5"/>
  <c r="M8" i="5"/>
  <c r="M7" i="5"/>
  <c r="M6" i="5"/>
  <c r="M5" i="5"/>
  <c r="M2" i="5"/>
  <c r="M11" i="4"/>
  <c r="M10" i="4"/>
  <c r="M9" i="4"/>
  <c r="M8" i="4"/>
  <c r="M7" i="4"/>
  <c r="M6" i="4"/>
  <c r="M5" i="4"/>
  <c r="M2" i="4"/>
  <c r="M4" i="3"/>
  <c r="M3" i="3"/>
  <c r="M8" i="3"/>
  <c r="M7" i="3"/>
  <c r="M6" i="3"/>
  <c r="M5" i="3"/>
  <c r="M2" i="3"/>
  <c r="M13" i="1"/>
  <c r="M12" i="1"/>
  <c r="M11" i="1"/>
  <c r="M10" i="1"/>
  <c r="M8" i="1"/>
  <c r="M7" i="1"/>
  <c r="M6" i="1"/>
  <c r="M5" i="1"/>
  <c r="M4" i="1"/>
  <c r="M3" i="1"/>
  <c r="M2" i="1"/>
  <c r="M9" i="1"/>
  <c r="K12" i="17"/>
  <c r="M13" i="16"/>
  <c r="O4" i="7"/>
  <c r="O3" i="1"/>
  <c r="O13" i="19"/>
  <c r="M12" i="17"/>
  <c r="O3" i="9"/>
  <c r="O3" i="4"/>
  <c r="O3" i="8"/>
  <c r="O3" i="7"/>
  <c r="L12" i="17"/>
  <c r="L13" i="16"/>
  <c r="K13" i="16"/>
  <c r="D5" i="6" l="1"/>
  <c r="D5" i="3"/>
  <c r="D5" i="7"/>
  <c r="D15" i="19"/>
  <c r="D5" i="4"/>
  <c r="D4" i="1"/>
  <c r="D5" i="5"/>
  <c r="D14" i="17"/>
  <c r="D15" i="16"/>
  <c r="O4" i="4"/>
  <c r="L13" i="17"/>
  <c r="M14" i="16"/>
  <c r="K13" i="17"/>
  <c r="L14" i="16"/>
  <c r="O4" i="3"/>
  <c r="O4" i="5"/>
  <c r="K14" i="16"/>
  <c r="M13" i="17"/>
  <c r="O3" i="10"/>
  <c r="O4" i="6"/>
  <c r="O14" i="19"/>
  <c r="D5" i="10" l="1"/>
  <c r="D6" i="7"/>
  <c r="D6" i="4"/>
  <c r="D5" i="8"/>
  <c r="D6" i="6"/>
  <c r="D5" i="1"/>
  <c r="D6" i="3"/>
  <c r="D6" i="5"/>
  <c r="D5" i="9"/>
  <c r="D16" i="19"/>
  <c r="D15" i="17"/>
  <c r="D16" i="16"/>
  <c r="O4" i="9"/>
  <c r="O5" i="6"/>
  <c r="O5" i="3"/>
  <c r="O5" i="7"/>
  <c r="M15" i="16"/>
  <c r="O4" i="8"/>
  <c r="L15" i="16"/>
  <c r="O15" i="19"/>
  <c r="O5" i="5"/>
  <c r="L14" i="17"/>
  <c r="O4" i="10"/>
  <c r="M14" i="17"/>
  <c r="O5" i="4"/>
  <c r="K14" i="17"/>
  <c r="K15" i="16"/>
  <c r="O4" i="1"/>
  <c r="D6" i="9" l="1"/>
  <c r="D7" i="3"/>
  <c r="D7" i="4"/>
  <c r="D17" i="19"/>
  <c r="D6" i="8"/>
  <c r="D7" i="5"/>
  <c r="D6" i="1"/>
  <c r="D7" i="7"/>
  <c r="D6" i="10"/>
  <c r="D7" i="6"/>
  <c r="D16" i="17"/>
  <c r="D17" i="16"/>
  <c r="O6" i="5"/>
  <c r="M15" i="17"/>
  <c r="K15" i="17"/>
  <c r="O6" i="7"/>
  <c r="M16" i="16"/>
  <c r="L15" i="17"/>
  <c r="O5" i="1"/>
  <c r="O6" i="6"/>
  <c r="O5" i="8"/>
  <c r="O16" i="19"/>
  <c r="O6" i="4"/>
  <c r="K16" i="16"/>
  <c r="O6" i="3"/>
  <c r="O5" i="9"/>
  <c r="O5" i="10"/>
  <c r="L16" i="16"/>
  <c r="D7" i="10" l="1"/>
  <c r="D7" i="1"/>
  <c r="D7" i="8"/>
  <c r="D8" i="4"/>
  <c r="D7" i="9"/>
  <c r="D18" i="19"/>
  <c r="D8" i="3"/>
  <c r="D8" i="6"/>
  <c r="D8" i="7"/>
  <c r="D8" i="5"/>
  <c r="D17" i="17"/>
  <c r="D18" i="16"/>
  <c r="O6" i="9"/>
  <c r="K16" i="17"/>
  <c r="O6" i="8"/>
  <c r="O7" i="3"/>
  <c r="K17" i="16"/>
  <c r="O7" i="4"/>
  <c r="O7" i="6"/>
  <c r="M16" i="17"/>
  <c r="O8" i="3"/>
  <c r="O7" i="7"/>
  <c r="O6" i="1"/>
  <c r="L17" i="16"/>
  <c r="O17" i="19"/>
  <c r="O8" i="7"/>
  <c r="M17" i="16"/>
  <c r="L16" i="17"/>
  <c r="O6" i="10"/>
  <c r="O7" i="5"/>
  <c r="D8" i="9" l="1"/>
  <c r="D8" i="8"/>
  <c r="D8" i="10"/>
  <c r="D19" i="19"/>
  <c r="D9" i="5"/>
  <c r="D9" i="6"/>
  <c r="D9" i="4"/>
  <c r="D8" i="1"/>
  <c r="D18" i="17"/>
  <c r="D19" i="16"/>
  <c r="O19" i="19"/>
  <c r="O18" i="19"/>
  <c r="M18" i="16"/>
  <c r="K18" i="16"/>
  <c r="O8" i="6"/>
  <c r="O8" i="4"/>
  <c r="O7" i="8"/>
  <c r="O7" i="9"/>
  <c r="O8" i="5"/>
  <c r="O8" i="9"/>
  <c r="M17" i="17"/>
  <c r="O7" i="10"/>
  <c r="O7" i="1"/>
  <c r="L17" i="17"/>
  <c r="K17" i="17"/>
  <c r="L18" i="16"/>
  <c r="D10" i="5" l="1"/>
  <c r="D9" i="10"/>
  <c r="D9" i="1"/>
  <c r="D10" i="6"/>
  <c r="D9" i="8"/>
  <c r="D19" i="17"/>
  <c r="D20" i="16"/>
  <c r="O8" i="1"/>
  <c r="K19" i="16"/>
  <c r="O8" i="8"/>
  <c r="K18" i="17"/>
  <c r="M18" i="17"/>
  <c r="O8" i="10"/>
  <c r="M19" i="16"/>
  <c r="L18" i="17"/>
  <c r="O9" i="6"/>
  <c r="O9" i="4"/>
  <c r="O9" i="5"/>
  <c r="O10" i="6"/>
  <c r="L19" i="16"/>
  <c r="D10" i="10" l="1"/>
  <c r="D10" i="8"/>
  <c r="D10" i="1"/>
  <c r="D11" i="5"/>
  <c r="D20" i="17"/>
  <c r="D21" i="16"/>
  <c r="O9" i="8"/>
  <c r="K19" i="17"/>
  <c r="O9" i="1"/>
  <c r="O10" i="5"/>
  <c r="O11" i="4"/>
  <c r="L19" i="17"/>
  <c r="O10" i="4"/>
  <c r="L20" i="16"/>
  <c r="O9" i="10"/>
  <c r="M20" i="16"/>
  <c r="M19" i="17"/>
  <c r="K20" i="16"/>
  <c r="D11" i="1" l="1"/>
  <c r="D12" i="5"/>
  <c r="D11" i="8"/>
  <c r="D11" i="10"/>
  <c r="D21" i="17"/>
  <c r="D22" i="16"/>
  <c r="K21" i="16"/>
  <c r="M21" i="16"/>
  <c r="O11" i="5"/>
  <c r="O11" i="10"/>
  <c r="O10" i="8"/>
  <c r="L20" i="17"/>
  <c r="M20" i="17"/>
  <c r="O10" i="10"/>
  <c r="L21" i="16"/>
  <c r="K20" i="17"/>
  <c r="O10" i="1"/>
  <c r="D13" i="5" l="1"/>
  <c r="D12" i="8"/>
  <c r="D12" i="1"/>
  <c r="D22" i="17"/>
  <c r="D23" i="16"/>
  <c r="K22" i="16"/>
  <c r="M21" i="17"/>
  <c r="L22" i="16"/>
  <c r="O11" i="1"/>
  <c r="O11" i="8"/>
  <c r="M22" i="16"/>
  <c r="O12" i="5"/>
  <c r="K21" i="17"/>
  <c r="L21" i="17"/>
  <c r="D13" i="1" l="1"/>
  <c r="D14" i="5"/>
  <c r="D13" i="8"/>
  <c r="D23" i="17"/>
  <c r="D24" i="16"/>
  <c r="K22" i="17"/>
  <c r="O13" i="5"/>
  <c r="L22" i="17"/>
  <c r="O12" i="8"/>
  <c r="O12" i="1"/>
  <c r="M22" i="17"/>
  <c r="O13" i="1"/>
  <c r="K23" i="16"/>
  <c r="L23" i="16"/>
  <c r="M23" i="16"/>
  <c r="D15" i="5" l="1"/>
  <c r="D14" i="8"/>
  <c r="D24" i="17"/>
  <c r="D25" i="16"/>
  <c r="K24" i="16"/>
  <c r="O13" i="8"/>
  <c r="L23" i="17"/>
  <c r="L24" i="16"/>
  <c r="M24" i="16"/>
  <c r="O14" i="5"/>
  <c r="K23" i="17"/>
  <c r="M23" i="17"/>
  <c r="D15" i="8" l="1"/>
  <c r="D16" i="5"/>
  <c r="D25" i="17"/>
  <c r="D26" i="16"/>
  <c r="L24" i="17"/>
  <c r="M24" i="17"/>
  <c r="O14" i="8"/>
  <c r="K25" i="16"/>
  <c r="O15" i="5"/>
  <c r="K24" i="17"/>
  <c r="M25" i="16"/>
  <c r="L25" i="16"/>
  <c r="D17" i="5" l="1"/>
  <c r="D16" i="8"/>
  <c r="D26" i="17"/>
  <c r="D27" i="16"/>
  <c r="O16" i="5"/>
  <c r="O15" i="8"/>
  <c r="L25" i="17"/>
  <c r="M26" i="16"/>
  <c r="K25" i="17"/>
  <c r="K26" i="16"/>
  <c r="M25" i="17"/>
  <c r="L26" i="16"/>
  <c r="D17" i="8" l="1"/>
  <c r="D18" i="5"/>
  <c r="D27" i="17"/>
  <c r="D28" i="16"/>
  <c r="O17" i="5"/>
  <c r="M26" i="17"/>
  <c r="M27" i="16"/>
  <c r="L26" i="17"/>
  <c r="K27" i="16"/>
  <c r="L27" i="16"/>
  <c r="O16" i="8"/>
  <c r="K26" i="17"/>
  <c r="D19" i="5" l="1"/>
  <c r="D18" i="8"/>
  <c r="D28" i="17"/>
  <c r="D29" i="16"/>
  <c r="M28" i="16"/>
  <c r="K27" i="17"/>
  <c r="O18" i="5"/>
  <c r="O18" i="8"/>
  <c r="L27" i="17"/>
  <c r="K28" i="16"/>
  <c r="O17" i="8"/>
  <c r="M27" i="17"/>
  <c r="L28" i="16"/>
  <c r="D20" i="5" l="1"/>
  <c r="D29" i="17"/>
  <c r="D30" i="16"/>
  <c r="M28" i="17"/>
  <c r="O19" i="5"/>
  <c r="K29" i="16"/>
  <c r="L28" i="17"/>
  <c r="K28" i="17"/>
  <c r="L29" i="16"/>
  <c r="M29" i="16"/>
  <c r="D21" i="5" l="1"/>
  <c r="D30" i="17"/>
  <c r="D31" i="16"/>
  <c r="L30" i="16"/>
  <c r="L29" i="17"/>
  <c r="K29" i="17"/>
  <c r="M30" i="16"/>
  <c r="K30" i="16"/>
  <c r="M29" i="17"/>
  <c r="O20" i="5"/>
  <c r="D22" i="5" l="1"/>
  <c r="D31" i="17"/>
  <c r="D32" i="16"/>
  <c r="L30" i="17"/>
  <c r="O21" i="5"/>
  <c r="M31" i="16"/>
  <c r="L31" i="16"/>
  <c r="M30" i="17"/>
  <c r="O22" i="5"/>
  <c r="K31" i="16"/>
  <c r="K30" i="17"/>
  <c r="D32" i="17" l="1"/>
  <c r="D33" i="16"/>
  <c r="M31" i="17"/>
  <c r="M32" i="16"/>
  <c r="K31" i="17"/>
  <c r="L32" i="16"/>
  <c r="L31" i="17"/>
  <c r="K32" i="16"/>
  <c r="D33" i="17" l="1"/>
  <c r="D34" i="16"/>
  <c r="K33" i="16"/>
  <c r="L33" i="16"/>
  <c r="K32" i="17"/>
  <c r="M32" i="17"/>
  <c r="M33" i="16"/>
  <c r="L32" i="17"/>
  <c r="D34" i="17" l="1"/>
  <c r="K33" i="17"/>
  <c r="K34" i="16"/>
  <c r="M34" i="16"/>
  <c r="M33" i="17"/>
  <c r="L33" i="17"/>
  <c r="L34" i="16"/>
  <c r="D35" i="17" l="1"/>
  <c r="L34" i="17"/>
  <c r="M34" i="17"/>
  <c r="K34" i="17"/>
  <c r="D36" i="17" l="1"/>
  <c r="K35" i="17"/>
  <c r="M35" i="17"/>
  <c r="L35" i="17"/>
  <c r="D37" i="17" l="1"/>
  <c r="M36" i="17"/>
  <c r="K36" i="17"/>
  <c r="L36" i="17"/>
  <c r="D38" i="17" l="1"/>
  <c r="L37" i="17"/>
  <c r="M37" i="17"/>
  <c r="K37" i="17"/>
  <c r="D39" i="17" l="1"/>
  <c r="L38" i="17"/>
  <c r="M38" i="17"/>
  <c r="K38" i="17"/>
  <c r="D40" i="17" l="1"/>
  <c r="L39" i="17"/>
  <c r="K39" i="17"/>
  <c r="M40" i="17"/>
  <c r="L40" i="17"/>
  <c r="M39" i="17"/>
  <c r="K40" i="17"/>
</calcChain>
</file>

<file path=xl/comments1.xml><?xml version="1.0" encoding="utf-8"?>
<comments xmlns="http://schemas.openxmlformats.org/spreadsheetml/2006/main">
  <authors>
    <author>Horn, Chris (Contractor)</author>
  </authors>
  <commentList>
    <comment ref="F10" authorId="0">
      <text>
        <r>
          <rPr>
            <b/>
            <sz val="9"/>
            <color indexed="81"/>
            <rFont val="Tahoma"/>
            <charset val="1"/>
          </rPr>
          <t>Actually yes but handled in the code.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<sst xmlns="http://schemas.openxmlformats.org/spreadsheetml/2006/main" count="1664" uniqueCount="458">
  <si>
    <t>No</t>
  </si>
  <si>
    <t>Alpha</t>
  </si>
  <si>
    <t>Yes</t>
  </si>
  <si>
    <t>Date</t>
  </si>
  <si>
    <t>Numeric</t>
  </si>
  <si>
    <t>Position</t>
  </si>
  <si>
    <t>Length</t>
  </si>
  <si>
    <t>Required</t>
  </si>
  <si>
    <t>Type</t>
  </si>
  <si>
    <t>Format</t>
  </si>
  <si>
    <t>Constant</t>
  </si>
  <si>
    <t>Constant Value</t>
  </si>
  <si>
    <t>hdr_division_code</t>
  </si>
  <si>
    <t>company_code</t>
  </si>
  <si>
    <t>sold_to_cust_code</t>
  </si>
  <si>
    <t>billing_doc_num</t>
  </si>
  <si>
    <t>billing_doc_line_num</t>
  </si>
  <si>
    <t>matl_entd</t>
  </si>
  <si>
    <t>order_eff_date</t>
  </si>
  <si>
    <t>billed_qty_base_uom</t>
  </si>
  <si>
    <t>billing_eff_date</t>
  </si>
  <si>
    <t>doc_currcy_code</t>
  </si>
  <si>
    <t>alpha_constant</t>
  </si>
  <si>
    <t>alpha</t>
  </si>
  <si>
    <t>date</t>
  </si>
  <si>
    <t>numeric</t>
  </si>
  <si>
    <t>Label</t>
  </si>
  <si>
    <t>Formula</t>
  </si>
  <si>
    <t>ICRecordType</t>
  </si>
  <si>
    <t>PXCompanyCode</t>
  </si>
  <si>
    <t>PXDivisionCode</t>
  </si>
  <si>
    <t>CustomerNumber</t>
  </si>
  <si>
    <t>InvoiceNumber</t>
  </si>
  <si>
    <t>InvoiceLineNumber</t>
  </si>
  <si>
    <t>Material</t>
  </si>
  <si>
    <t>OrderDate</t>
  </si>
  <si>
    <t>InvoiceDate</t>
  </si>
  <si>
    <t>QuantityInvoiced</t>
  </si>
  <si>
    <t>GrossAmount</t>
  </si>
  <si>
    <t>Currency</t>
  </si>
  <si>
    <t>billed_gsv</t>
  </si>
  <si>
    <t>Format SQL</t>
  </si>
  <si>
    <t>VendorNumber</t>
  </si>
  <si>
    <t>Longname</t>
  </si>
  <si>
    <t>PACSVendor</t>
  </si>
  <si>
    <t>TaxExempt</t>
  </si>
  <si>
    <t>longname</t>
  </si>
  <si>
    <t>Y</t>
  </si>
  <si>
    <t>PACSCustomer</t>
  </si>
  <si>
    <t>PayerCode</t>
  </si>
  <si>
    <t>DefaultCurrenty</t>
  </si>
  <si>
    <t>SalesOrg</t>
  </si>
  <si>
    <t>customer_code</t>
  </si>
  <si>
    <t>customer_name</t>
  </si>
  <si>
    <t>payer_customer_code</t>
  </si>
  <si>
    <t>tax_exempt</t>
  </si>
  <si>
    <t>S9999999999990.00</t>
  </si>
  <si>
    <t>S999999990.00</t>
  </si>
  <si>
    <t>Format Type</t>
  </si>
  <si>
    <t>pxi_common.char_format(::source_field::, ::length::, ::format_type::, ::is_nullable::) || -- ::source_field:: -&gt; ::target_field::</t>
  </si>
  <si>
    <t>pxi_common.date_format(::source_field::, '::format::', ::is_nullable::) || -- ::source_field:: -&gt; ::target_field::</t>
  </si>
  <si>
    <t>pxi_common.char_format('::constant::', ::length::, ::format_type::, ::is_nullable::) || -- CONSTANT '::constant::' -&gt; ::target_field::</t>
  </si>
  <si>
    <t>pxi_common.numb_format(::source_field::, '::format::', ::is_nullable::) || -- ::source_field:: -&gt; ::target_field::</t>
  </si>
  <si>
    <t>ltrim_zeros</t>
  </si>
  <si>
    <t>none</t>
  </si>
  <si>
    <t>ltrim</t>
  </si>
  <si>
    <t>trim</t>
  </si>
  <si>
    <t>#</t>
  </si>
  <si>
    <t>Source Field</t>
  </si>
  <si>
    <t>Target Field</t>
  </si>
  <si>
    <t>rtrim</t>
  </si>
  <si>
    <t>Format Types :</t>
  </si>
  <si>
    <t>RecordType</t>
  </si>
  <si>
    <t>ProductItemNumber</t>
  </si>
  <si>
    <t>Status</t>
  </si>
  <si>
    <t>ShortName</t>
  </si>
  <si>
    <t>APN</t>
  </si>
  <si>
    <t>TUN</t>
  </si>
  <si>
    <t>UOM</t>
  </si>
  <si>
    <t>UnitsPerCase</t>
  </si>
  <si>
    <t>99999999999990</t>
  </si>
  <si>
    <t>BaseUnitsPerSellable</t>
  </si>
  <si>
    <t>ShipperNetWeightKG</t>
  </si>
  <si>
    <t>9999999990.000</t>
  </si>
  <si>
    <t>CaseHeight</t>
  </si>
  <si>
    <t>CaseWidth</t>
  </si>
  <si>
    <t>CaseLength</t>
  </si>
  <si>
    <t>UnitHeight</t>
  </si>
  <si>
    <t>UnitWidth</t>
  </si>
  <si>
    <t>UnitLength</t>
  </si>
  <si>
    <t>9999999990</t>
  </si>
  <si>
    <t>zrep_matl_code</t>
  </si>
  <si>
    <t>zrep_matl_desc</t>
  </si>
  <si>
    <t>rsu_ean</t>
  </si>
  <si>
    <t>tdu_ean</t>
  </si>
  <si>
    <t>tdu_uom</t>
  </si>
  <si>
    <t>tdu_length</t>
  </si>
  <si>
    <t>tdu_width</t>
  </si>
  <si>
    <t>tdu_height</t>
  </si>
  <si>
    <t>rsu_height</t>
  </si>
  <si>
    <t>rsu_width</t>
  </si>
  <si>
    <t>rsu_length</t>
  </si>
  <si>
    <t>tdu_net_weight</t>
  </si>
  <si>
    <t>rsus_per_tdu</t>
  </si>
  <si>
    <t>302001</t>
  </si>
  <si>
    <t>1</t>
  </si>
  <si>
    <t>0</t>
  </si>
  <si>
    <t>Description</t>
  </si>
  <si>
    <t>rsu_uom</t>
  </si>
  <si>
    <t>SellableUOM</t>
  </si>
  <si>
    <t>300001</t>
  </si>
  <si>
    <t>347001</t>
  </si>
  <si>
    <t>306001</t>
  </si>
  <si>
    <t>CustomerCode</t>
  </si>
  <si>
    <t>MaterialCode</t>
  </si>
  <si>
    <t>StartDate</t>
  </si>
  <si>
    <t>EndDate</t>
  </si>
  <si>
    <t>ListPrice</t>
  </si>
  <si>
    <t>330002</t>
  </si>
  <si>
    <t>DIV_1</t>
  </si>
  <si>
    <t>999999990.00</t>
  </si>
  <si>
    <t>prodcode</t>
  </si>
  <si>
    <t>startdate</t>
  </si>
  <si>
    <t>enddate</t>
  </si>
  <si>
    <t>listprice</t>
  </si>
  <si>
    <t>Attribute</t>
  </si>
  <si>
    <t>NodeName</t>
  </si>
  <si>
    <t>ParrentAttribute</t>
  </si>
  <si>
    <t>MaterialNumber</t>
  </si>
  <si>
    <t>node_code</t>
  </si>
  <si>
    <t>node_name</t>
  </si>
  <si>
    <t>parent_node_code</t>
  </si>
  <si>
    <t>material_code</t>
  </si>
  <si>
    <t>ConditionType</t>
  </si>
  <si>
    <t>TaxAmount</t>
  </si>
  <si>
    <t>yyyymmdd</t>
  </si>
  <si>
    <t>9999999990.00</t>
  </si>
  <si>
    <t>361001</t>
  </si>
  <si>
    <t>AccountCode</t>
  </si>
  <si>
    <t>Reference</t>
  </si>
  <si>
    <t>ActionFlag</t>
  </si>
  <si>
    <t>Number</t>
  </si>
  <si>
    <t>ParentNumber</t>
  </si>
  <si>
    <t>ExtReference</t>
  </si>
  <si>
    <t>InvoiceLink</t>
  </si>
  <si>
    <t>ReasonCode</t>
  </si>
  <si>
    <t>Amount</t>
  </si>
  <si>
    <t>Note</t>
  </si>
  <si>
    <t>assignment_no</t>
  </si>
  <si>
    <t>A</t>
  </si>
  <si>
    <t>posting_date</t>
  </si>
  <si>
    <t>claim_ref</t>
  </si>
  <si>
    <t>reason_code</t>
  </si>
  <si>
    <t/>
  </si>
  <si>
    <t>CustomerDescription</t>
  </si>
  <si>
    <t>CustomerSalesOrg</t>
  </si>
  <si>
    <t>ParentCustomerNumber</t>
  </si>
  <si>
    <t>cust_code</t>
  </si>
  <si>
    <t>cust_name</t>
  </si>
  <si>
    <t>sales_org_code</t>
  </si>
  <si>
    <t>parent_cust_code</t>
  </si>
  <si>
    <t>301001</t>
  </si>
  <si>
    <t>303002</t>
  </si>
  <si>
    <t>336002</t>
  </si>
  <si>
    <t>CustomerHierarchy</t>
  </si>
  <si>
    <t>DiscountGiven</t>
  </si>
  <si>
    <t>9999990.00</t>
  </si>
  <si>
    <t>invoicenumber</t>
  </si>
  <si>
    <t>invoicelinenumber</t>
  </si>
  <si>
    <t>customerhierarchy</t>
  </si>
  <si>
    <t>material</t>
  </si>
  <si>
    <t>invoicedate</t>
  </si>
  <si>
    <t>discountgiven</t>
  </si>
  <si>
    <t>conditiontype</t>
  </si>
  <si>
    <t>Rate</t>
  </si>
  <si>
    <t>999999999.99</t>
  </si>
  <si>
    <t>999999.99</t>
  </si>
  <si>
    <t>Account</t>
  </si>
  <si>
    <t>9999999999.99</t>
  </si>
  <si>
    <t>Allocation</t>
  </si>
  <si>
    <t>Text</t>
  </si>
  <si>
    <t>Quantity</t>
  </si>
  <si>
    <t>99999999999.99</t>
  </si>
  <si>
    <t>Oracle Type</t>
  </si>
  <si>
    <t>number(13,2)</t>
  </si>
  <si>
    <t>number(14,2)</t>
  </si>
  <si>
    <t>number(12,2)</t>
  </si>
  <si>
    <t>number(9,2)</t>
  </si>
  <si>
    <t>amount</t>
  </si>
  <si>
    <t>tax_cust_ref</t>
  </si>
  <si>
    <t>tax_amount</t>
  </si>
  <si>
    <t>bus_partner_ref</t>
  </si>
  <si>
    <t>ID</t>
  </si>
  <si>
    <t>Interface Name</t>
  </si>
  <si>
    <t>Source</t>
  </si>
  <si>
    <t>Dest</t>
  </si>
  <si>
    <t>Test</t>
  </si>
  <si>
    <t>Test Data Source</t>
  </si>
  <si>
    <t>Filename</t>
  </si>
  <si>
    <t>Product</t>
  </si>
  <si>
    <t>LADS</t>
  </si>
  <si>
    <t>PX</t>
  </si>
  <si>
    <t>PXIPMX01</t>
  </si>
  <si>
    <t>Product Hierarchy</t>
  </si>
  <si>
    <t>Prod</t>
  </si>
  <si>
    <t>PXIPMX02</t>
  </si>
  <si>
    <t xml:space="preserve">Customer </t>
  </si>
  <si>
    <t>PXIPMX03</t>
  </si>
  <si>
    <t>Customer Hierarchy</t>
  </si>
  <si>
    <t>PXIPMX04</t>
  </si>
  <si>
    <t>Vendor</t>
  </si>
  <si>
    <t>PXIPMX05</t>
  </si>
  <si>
    <t>Pricelist</t>
  </si>
  <si>
    <t>PXIPMX06</t>
  </si>
  <si>
    <t>AR Claims - ATLAS to LADS</t>
  </si>
  <si>
    <t>ATLAS</t>
  </si>
  <si>
    <t>ATLCIS06.2</t>
  </si>
  <si>
    <t>AR Claims</t>
  </si>
  <si>
    <t>PXIPMX08</t>
  </si>
  <si>
    <t>Sales</t>
  </si>
  <si>
    <t>Venus</t>
  </si>
  <si>
    <t>PXIPMX07</t>
  </si>
  <si>
    <t>Scan</t>
  </si>
  <si>
    <t>na</t>
  </si>
  <si>
    <t>Off Invoice actuals</t>
  </si>
  <si>
    <t>PXIPMX09</t>
  </si>
  <si>
    <t>Efex (Payments)</t>
  </si>
  <si>
    <t>Costs</t>
  </si>
  <si>
    <t>Accruals</t>
  </si>
  <si>
    <t>Accruals -  ATLAS</t>
  </si>
  <si>
    <t>PXIATL01</t>
  </si>
  <si>
    <t>AP Claims</t>
  </si>
  <si>
    <t>PMXPXI02</t>
  </si>
  <si>
    <t>AP Claims - ATLAS</t>
  </si>
  <si>
    <t>AR Claims - ATLAS</t>
  </si>
  <si>
    <t>Demand</t>
  </si>
  <si>
    <t>PXIDFN01.4</t>
  </si>
  <si>
    <t>DF</t>
  </si>
  <si>
    <t>Demand Extract</t>
  </si>
  <si>
    <t>Apollo</t>
  </si>
  <si>
    <t>Demand - Table Maint</t>
  </si>
  <si>
    <t>Scripting On PX</t>
  </si>
  <si>
    <t>Dedmand - Auto draft to Forecast</t>
  </si>
  <si>
    <t>-&gt; Promax</t>
  </si>
  <si>
    <t>Promax -&gt;</t>
  </si>
  <si>
    <t>Direction</t>
  </si>
  <si>
    <t>Promotion (Pricing Conditions)</t>
  </si>
  <si>
    <t>PMXPXI01</t>
  </si>
  <si>
    <t>CISATL03</t>
  </si>
  <si>
    <t>CISATL14</t>
  </si>
  <si>
    <t>Promax Id</t>
  </si>
  <si>
    <t>Interface Id</t>
  </si>
  <si>
    <t>302PROD</t>
  </si>
  <si>
    <t>359PROM</t>
  </si>
  <si>
    <t>325ACCRLS</t>
  </si>
  <si>
    <t>331CLAIMS</t>
  </si>
  <si>
    <t>337EST</t>
  </si>
  <si>
    <t>add_alpha_field</t>
  </si>
  <si>
    <t>fflu_data.add_char_field_txt(pc_::field_name::,::position::,::length::,fflu_data.gc_null_min_length,::required::,fflu_data.gc_trim);</t>
  </si>
  <si>
    <t>add_numeric_field</t>
  </si>
  <si>
    <t>fflu_data.add_number_field_txt(pc_::field_name::,::position::,::length::,::format::,fflu_data.gc_null_min_number,fflu_data.gc_null_max_number,::required::,fflu_data.gc_null_nls_options);</t>
  </si>
  <si>
    <t>add_date_field</t>
  </si>
  <si>
    <t>fflu_data.add_date_field_txt(pc_::field_name::,::position::,::length::,::format::,fflu_data.gc_null_min_date,fflu_data.gc_null_max_date,::required::,fflu_data.gc_null_nls_options);</t>
  </si>
  <si>
    <t>get_alpha_field</t>
  </si>
  <si>
    <t>pv_inbound_rec.::field_name:: := fflu_data.get_char_field(pc_::field_name::);</t>
  </si>
  <si>
    <t>get_numeric_field</t>
  </si>
  <si>
    <t>pv_inbound_rec.::field_name:: := fflu_data.get_number_field(pc_::field_name::);</t>
  </si>
  <si>
    <t>get_date_field</t>
  </si>
  <si>
    <t>pv_inbound_rec.::field_name:: := fflu_data.get_date_field(pc_::field_name::);</t>
  </si>
  <si>
    <t>field_name_constant</t>
  </si>
  <si>
    <t>pc_::field_name:: constant fflu_common.st_name := '::field_desc::';</t>
  </si>
  <si>
    <t>PXI_COMMON</t>
  </si>
  <si>
    <t>FFLU_DATA</t>
  </si>
  <si>
    <t>Field Desc</t>
  </si>
  <si>
    <t>Field Name</t>
  </si>
  <si>
    <t>Field Name Len</t>
  </si>
  <si>
    <t>Format Len</t>
  </si>
  <si>
    <t>FFLU Get Field Formula</t>
  </si>
  <si>
    <t>FFLU Add Field Formula</t>
  </si>
  <si>
    <t>FFLU Field Name Constant</t>
  </si>
  <si>
    <t>Pipeline Record Define</t>
  </si>
  <si>
    <t>Rec Type</t>
  </si>
  <si>
    <t>varchar2(3 char)</t>
  </si>
  <si>
    <t>iDoc Type</t>
  </si>
  <si>
    <t>varchar2(30 char)</t>
  </si>
  <si>
    <t>iDoc No</t>
  </si>
  <si>
    <t>9999999999999990</t>
  </si>
  <si>
    <t>number(16,0)</t>
  </si>
  <si>
    <t>iDoc Date</t>
  </si>
  <si>
    <t>yyyymmddhh24miss</t>
  </si>
  <si>
    <t>Company Code</t>
  </si>
  <si>
    <t>Div Code</t>
  </si>
  <si>
    <t>Cust Code</t>
  </si>
  <si>
    <t>varchar2(10 char)</t>
  </si>
  <si>
    <t>Claim Amount</t>
  </si>
  <si>
    <t>9999999990.0000</t>
  </si>
  <si>
    <t>number(15,4)</t>
  </si>
  <si>
    <t>Claim Ref</t>
  </si>
  <si>
    <t>varchar2(12 char)</t>
  </si>
  <si>
    <t>Assignment No</t>
  </si>
  <si>
    <t>varchar2(18 char)</t>
  </si>
  <si>
    <t>Tax Base</t>
  </si>
  <si>
    <t>Posting Date</t>
  </si>
  <si>
    <t>Fiscal Period</t>
  </si>
  <si>
    <t>90</t>
  </si>
  <si>
    <t>number(2,0)</t>
  </si>
  <si>
    <t>Reason Code</t>
  </si>
  <si>
    <t>Accounting Doc No</t>
  </si>
  <si>
    <t>Fiscal Year</t>
  </si>
  <si>
    <t>9990</t>
  </si>
  <si>
    <t>number(4,0)</t>
  </si>
  <si>
    <t>Line Item No</t>
  </si>
  <si>
    <t>varchar2(3)</t>
  </si>
  <si>
    <t>Bus Partner Ref</t>
  </si>
  <si>
    <t>Tax Code</t>
  </si>
  <si>
    <t>varchar2(2 char)</t>
  </si>
  <si>
    <t>IC Record Type</t>
  </si>
  <si>
    <t>varchar2(6 char)</t>
  </si>
  <si>
    <t>PX Company Code</t>
  </si>
  <si>
    <t>PX Division Code</t>
  </si>
  <si>
    <t>varchar2(1 char)</t>
  </si>
  <si>
    <t>Document Date</t>
  </si>
  <si>
    <t>Document Type</t>
  </si>
  <si>
    <t>varchar2(16 char)</t>
  </si>
  <si>
    <t>Document Header Text</t>
  </si>
  <si>
    <t>varchar2(25 char)</t>
  </si>
  <si>
    <t>Posting Key</t>
  </si>
  <si>
    <t>varchar2(4 char)</t>
  </si>
  <si>
    <t>varchar2(17 char)</t>
  </si>
  <si>
    <t>PA Assignment Flag</t>
  </si>
  <si>
    <t>Payment Method</t>
  </si>
  <si>
    <t>Profit Centre</t>
  </si>
  <si>
    <t>cost Centre</t>
  </si>
  <si>
    <t>Sales Organisation</t>
  </si>
  <si>
    <t>Sales Office</t>
  </si>
  <si>
    <t>varchar2(5 char)</t>
  </si>
  <si>
    <t>Product Number</t>
  </si>
  <si>
    <t>PA Code</t>
  </si>
  <si>
    <t>GLT Row Id</t>
  </si>
  <si>
    <t>User 1</t>
  </si>
  <si>
    <t>User 2</t>
  </si>
  <si>
    <t>Buy Start Date</t>
  </si>
  <si>
    <t>Buy Stop Date</t>
  </si>
  <si>
    <t>Start Date</t>
  </si>
  <si>
    <t>Stop Date</t>
  </si>
  <si>
    <t>varchar2(15 char)</t>
  </si>
  <si>
    <t>Additional Info</t>
  </si>
  <si>
    <t>Promotion Is Closed</t>
  </si>
  <si>
    <t>Claim Date</t>
  </si>
  <si>
    <t>Expenditure Type</t>
  </si>
  <si>
    <t>varchar2(7 char)</t>
  </si>
  <si>
    <t>Account Code</t>
  </si>
  <si>
    <t>Spend Amount</t>
  </si>
  <si>
    <t>Tax Amount</t>
  </si>
  <si>
    <t>PC Reference</t>
  </si>
  <si>
    <t>PX Reference</t>
  </si>
  <si>
    <t>varchar2(60 char)</t>
  </si>
  <si>
    <t>Ext Reference</t>
  </si>
  <si>
    <t>varchar2(65 char)</t>
  </si>
  <si>
    <t>Transaction Code</t>
  </si>
  <si>
    <t>varchar2(40 char)</t>
  </si>
  <si>
    <t>Deduction AC Code</t>
  </si>
  <si>
    <t>varchar2(20 char)</t>
  </si>
  <si>
    <t>Payee Code</t>
  </si>
  <si>
    <t>Debit Code</t>
  </si>
  <si>
    <t>Credit Code</t>
  </si>
  <si>
    <t>Customer Is A Vendor</t>
  </si>
  <si>
    <t>Promo Claim Detail Row ID</t>
  </si>
  <si>
    <t>Promo Claim Group Row ID</t>
  </si>
  <si>
    <t>Promo Claim Group Pub Id</t>
  </si>
  <si>
    <t>PC Message</t>
  </si>
  <si>
    <t>PC Comment</t>
  </si>
  <si>
    <t>varchar2(200 char)</t>
  </si>
  <si>
    <t>Text 1</t>
  </si>
  <si>
    <t>Text 2</t>
  </si>
  <si>
    <t>BOM Header Sku Stock Code</t>
  </si>
  <si>
    <t>Sales Deal</t>
  </si>
  <si>
    <t>Sales Org</t>
  </si>
  <si>
    <t>Action Code</t>
  </si>
  <si>
    <t>Bonus Stock Description</t>
  </si>
  <si>
    <t>varchar2(100 char)</t>
  </si>
  <si>
    <t>Bonus Stock Hurdle</t>
  </si>
  <si>
    <t>Bonus Stock Receive</t>
  </si>
  <si>
    <t>Bonus Stock SKU Code</t>
  </si>
  <si>
    <t>Rate Unit</t>
  </si>
  <si>
    <t>Condition Pricing Unit</t>
  </si>
  <si>
    <t>Condition UOM</t>
  </si>
  <si>
    <t>SAP Promo Number</t>
  </si>
  <si>
    <t>UOM Str Unit</t>
  </si>
  <si>
    <t>UOM Str Saleable</t>
  </si>
  <si>
    <t>Promo Price Saleable</t>
  </si>
  <si>
    <t>Promo Price Unit</t>
  </si>
  <si>
    <t>Transaction Amount</t>
  </si>
  <si>
    <t>Payer Code</t>
  </si>
  <si>
    <t>303PRODHIE</t>
  </si>
  <si>
    <t>300CUST</t>
  </si>
  <si>
    <t>301CUSTHIE</t>
  </si>
  <si>
    <t>347VEND</t>
  </si>
  <si>
    <t>330PRICELI</t>
  </si>
  <si>
    <t>361DEDUCT</t>
  </si>
  <si>
    <t>306SALES</t>
  </si>
  <si>
    <t>336PCACT</t>
  </si>
  <si>
    <t>PMXPXI03</t>
  </si>
  <si>
    <t>PXIATL02</t>
  </si>
  <si>
    <t>UsageConditionCode</t>
  </si>
  <si>
    <t>cndtn_table_ref</t>
  </si>
  <si>
    <t>CondTable</t>
  </si>
  <si>
    <t>Application</t>
  </si>
  <si>
    <t>V</t>
  </si>
  <si>
    <t>VAKEY</t>
  </si>
  <si>
    <t>px_company_code</t>
  </si>
  <si>
    <t>CompanyCode</t>
  </si>
  <si>
    <t>cust_div_code</t>
  </si>
  <si>
    <t>Division</t>
  </si>
  <si>
    <t>cust_hier</t>
  </si>
  <si>
    <t>Customer</t>
  </si>
  <si>
    <t>buy_start_date</t>
  </si>
  <si>
    <t>ValidFrom</t>
  </si>
  <si>
    <t>buy_stop_date</t>
  </si>
  <si>
    <t>ValidTo</t>
  </si>
  <si>
    <t>pricing_cndtn_code</t>
  </si>
  <si>
    <t>Condition</t>
  </si>
  <si>
    <t>condition_type_code</t>
  </si>
  <si>
    <t>rate</t>
  </si>
  <si>
    <t>s9999990.00</t>
  </si>
  <si>
    <t>rate_unit</t>
  </si>
  <si>
    <t>RateUnit</t>
  </si>
  <si>
    <t>EA</t>
  </si>
  <si>
    <t>sales_deal</t>
  </si>
  <si>
    <t>PromoNum</t>
  </si>
  <si>
    <t>rate_multiplier</t>
  </si>
  <si>
    <t>PriceUnit</t>
  </si>
  <si>
    <t>order_type_code</t>
  </si>
  <si>
    <t>OrderType</t>
  </si>
  <si>
    <t>Condition Flag</t>
  </si>
  <si>
    <t>Business Segment</t>
  </si>
  <si>
    <t>Rate Multiplier</t>
  </si>
  <si>
    <t>number(4)</t>
  </si>
  <si>
    <t>Condition Type Code</t>
  </si>
  <si>
    <t>Pricing Condition Code</t>
  </si>
  <si>
    <t>Condition Table Ref</t>
  </si>
  <si>
    <t>Cust Div Code</t>
  </si>
  <si>
    <t>Order Type Code</t>
  </si>
  <si>
    <t>product_status</t>
  </si>
  <si>
    <t>promax_company</t>
  </si>
  <si>
    <t>promax_division</t>
  </si>
  <si>
    <t>currency</t>
  </si>
  <si>
    <t>promotion_number</t>
  </si>
  <si>
    <t>PromotionNumber</t>
  </si>
  <si>
    <t>orderdate</t>
  </si>
  <si>
    <t xml:space="preserve"> </t>
  </si>
  <si>
    <t>S9999990.00</t>
  </si>
  <si>
    <t>PXIPMX10</t>
  </si>
  <si>
    <t>336COGS</t>
  </si>
  <si>
    <t>User</t>
  </si>
  <si>
    <t>PXIPMX11</t>
  </si>
  <si>
    <t>Cogs Extract</t>
  </si>
  <si>
    <t>Cogs Reference 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</si>
</sst>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0" borderId="0" xfId="0" quotePrefix="1" applyFont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quotePrefix="1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2"/>
  <sheetViews>
    <sheetView tabSelected="1" workbookViewId="0">
      <pane ySplit="1" topLeftCell="A2" activePane="bottomLeft" state="frozen"/>
      <selection pane="bottomLeft" activeCell="A32" sqref="A32"/>
    </sheetView>
  </sheetViews>
  <sheetFormatPr defaultRowHeight="11.25" x14ac:dyDescent="0.2"/>
  <cols>
    <col min="1" max="1" width="2.7109375" style="1" bestFit="1" customWidth="1"/>
    <col min="2" max="2" width="23.5703125" style="1" bestFit="1" customWidth="1"/>
    <col min="3" max="3" width="5.5703125" style="1" bestFit="1" customWidth="1"/>
    <col min="4" max="4" width="5.28515625" style="1" bestFit="1" customWidth="1"/>
    <col min="5" max="5" width="7.5703125" style="1" bestFit="1" customWidth="1"/>
    <col min="6" max="6" width="8.85546875" style="1" bestFit="1" customWidth="1"/>
    <col min="7" max="7" width="7.7109375" style="1" bestFit="1" customWidth="1"/>
    <col min="8" max="8" width="11.7109375" style="1" bestFit="1" customWidth="1"/>
    <col min="9" max="9" width="12.28515625" style="1" bestFit="1" customWidth="1"/>
    <col min="10" max="10" width="13.85546875" style="1" bestFit="1" customWidth="1"/>
    <col min="11" max="11" width="9.140625" style="1"/>
    <col min="12" max="12" width="46.5703125" style="1" bestFit="1" customWidth="1"/>
    <col min="13" max="13" width="19.28515625" style="1" bestFit="1" customWidth="1"/>
    <col min="14" max="16384" width="9.140625" style="1"/>
  </cols>
  <sheetData>
    <row r="1" spans="1:13" s="8" customFormat="1" x14ac:dyDescent="0.2">
      <c r="A1" s="8" t="s">
        <v>192</v>
      </c>
      <c r="B1" s="8" t="s">
        <v>193</v>
      </c>
      <c r="C1" s="8" t="s">
        <v>194</v>
      </c>
      <c r="D1" s="8" t="s">
        <v>195</v>
      </c>
      <c r="E1" s="8" t="s">
        <v>245</v>
      </c>
      <c r="F1" s="8" t="s">
        <v>251</v>
      </c>
      <c r="G1" s="8" t="s">
        <v>250</v>
      </c>
      <c r="H1" s="8" t="s">
        <v>198</v>
      </c>
      <c r="I1" s="8" t="s">
        <v>197</v>
      </c>
    </row>
    <row r="2" spans="1:13" x14ac:dyDescent="0.2">
      <c r="A2" s="1">
        <v>1</v>
      </c>
      <c r="B2" s="1" t="s">
        <v>199</v>
      </c>
      <c r="C2" s="1" t="s">
        <v>200</v>
      </c>
      <c r="D2" s="1" t="s">
        <v>201</v>
      </c>
      <c r="E2" s="12" t="s">
        <v>243</v>
      </c>
      <c r="F2" s="1" t="s">
        <v>202</v>
      </c>
      <c r="G2" s="1">
        <v>302</v>
      </c>
      <c r="H2" s="1" t="s">
        <v>252</v>
      </c>
      <c r="I2" s="1" t="s">
        <v>204</v>
      </c>
    </row>
    <row r="3" spans="1:13" x14ac:dyDescent="0.2">
      <c r="A3" s="1">
        <v>2</v>
      </c>
      <c r="B3" s="1" t="s">
        <v>203</v>
      </c>
      <c r="C3" s="1" t="s">
        <v>200</v>
      </c>
      <c r="D3" s="1" t="s">
        <v>201</v>
      </c>
      <c r="E3" s="12" t="s">
        <v>243</v>
      </c>
      <c r="F3" s="1" t="s">
        <v>205</v>
      </c>
      <c r="G3" s="1">
        <v>303</v>
      </c>
      <c r="H3" s="1" t="s">
        <v>394</v>
      </c>
      <c r="I3" s="1" t="s">
        <v>204</v>
      </c>
    </row>
    <row r="4" spans="1:13" x14ac:dyDescent="0.2">
      <c r="A4" s="1">
        <v>3</v>
      </c>
      <c r="B4" s="1" t="s">
        <v>206</v>
      </c>
      <c r="C4" s="1" t="s">
        <v>200</v>
      </c>
      <c r="D4" s="1" t="s">
        <v>201</v>
      </c>
      <c r="E4" s="12" t="s">
        <v>243</v>
      </c>
      <c r="F4" s="1" t="s">
        <v>207</v>
      </c>
      <c r="G4" s="1">
        <v>300</v>
      </c>
      <c r="H4" s="1" t="s">
        <v>395</v>
      </c>
      <c r="I4" s="1" t="s">
        <v>204</v>
      </c>
    </row>
    <row r="5" spans="1:13" x14ac:dyDescent="0.2">
      <c r="A5" s="1">
        <v>4</v>
      </c>
      <c r="B5" s="1" t="s">
        <v>208</v>
      </c>
      <c r="C5" s="1" t="s">
        <v>200</v>
      </c>
      <c r="D5" s="1" t="s">
        <v>201</v>
      </c>
      <c r="E5" s="12" t="s">
        <v>243</v>
      </c>
      <c r="F5" s="1" t="s">
        <v>209</v>
      </c>
      <c r="G5" s="1">
        <v>301</v>
      </c>
      <c r="H5" s="1" t="s">
        <v>396</v>
      </c>
      <c r="I5" s="1" t="s">
        <v>196</v>
      </c>
    </row>
    <row r="6" spans="1:13" x14ac:dyDescent="0.2">
      <c r="A6" s="1">
        <v>5</v>
      </c>
      <c r="B6" s="1" t="s">
        <v>210</v>
      </c>
      <c r="C6" s="1" t="s">
        <v>200</v>
      </c>
      <c r="D6" s="1" t="s">
        <v>201</v>
      </c>
      <c r="E6" s="12" t="s">
        <v>243</v>
      </c>
      <c r="F6" s="1" t="s">
        <v>211</v>
      </c>
      <c r="G6" s="1">
        <v>347</v>
      </c>
      <c r="H6" s="1" t="s">
        <v>397</v>
      </c>
      <c r="I6" s="1" t="s">
        <v>204</v>
      </c>
    </row>
    <row r="7" spans="1:13" x14ac:dyDescent="0.2">
      <c r="A7" s="1">
        <v>6</v>
      </c>
      <c r="B7" s="1" t="s">
        <v>212</v>
      </c>
      <c r="C7" s="1" t="s">
        <v>200</v>
      </c>
      <c r="D7" s="1" t="s">
        <v>201</v>
      </c>
      <c r="E7" s="12" t="s">
        <v>243</v>
      </c>
      <c r="F7" s="1" t="s">
        <v>213</v>
      </c>
      <c r="G7" s="1">
        <v>330</v>
      </c>
      <c r="H7" s="1" t="s">
        <v>398</v>
      </c>
      <c r="I7" s="1" t="s">
        <v>204</v>
      </c>
    </row>
    <row r="8" spans="1:13" x14ac:dyDescent="0.2">
      <c r="A8" s="1">
        <v>7</v>
      </c>
      <c r="B8" s="1" t="s">
        <v>214</v>
      </c>
      <c r="C8" s="1" t="s">
        <v>215</v>
      </c>
      <c r="D8" s="1" t="s">
        <v>200</v>
      </c>
      <c r="E8" s="12" t="s">
        <v>243</v>
      </c>
      <c r="F8" s="1" t="s">
        <v>216</v>
      </c>
      <c r="I8" s="1" t="s">
        <v>196</v>
      </c>
    </row>
    <row r="9" spans="1:13" x14ac:dyDescent="0.2">
      <c r="A9" s="1">
        <v>8</v>
      </c>
      <c r="B9" s="1" t="s">
        <v>217</v>
      </c>
      <c r="C9" s="1" t="s">
        <v>200</v>
      </c>
      <c r="D9" s="1" t="s">
        <v>201</v>
      </c>
      <c r="E9" s="12" t="s">
        <v>243</v>
      </c>
      <c r="F9" s="1" t="s">
        <v>218</v>
      </c>
      <c r="G9" s="1">
        <v>361</v>
      </c>
      <c r="H9" s="1" t="s">
        <v>399</v>
      </c>
      <c r="I9" s="1" t="s">
        <v>196</v>
      </c>
    </row>
    <row r="10" spans="1:13" x14ac:dyDescent="0.2">
      <c r="A10" s="1">
        <v>9</v>
      </c>
      <c r="B10" s="1" t="s">
        <v>219</v>
      </c>
      <c r="C10" s="1" t="s">
        <v>220</v>
      </c>
      <c r="D10" s="1" t="s">
        <v>200</v>
      </c>
      <c r="E10" s="12" t="s">
        <v>243</v>
      </c>
      <c r="F10" s="1" t="s">
        <v>221</v>
      </c>
      <c r="H10" s="1" t="s">
        <v>400</v>
      </c>
      <c r="I10" s="1" t="s">
        <v>204</v>
      </c>
    </row>
    <row r="11" spans="1:13" x14ac:dyDescent="0.2">
      <c r="A11" s="1">
        <v>10</v>
      </c>
      <c r="B11" s="1" t="s">
        <v>219</v>
      </c>
      <c r="C11" s="1" t="s">
        <v>200</v>
      </c>
      <c r="D11" s="1" t="s">
        <v>201</v>
      </c>
      <c r="E11" s="12" t="s">
        <v>243</v>
      </c>
      <c r="G11" s="1">
        <v>306</v>
      </c>
      <c r="I11" s="1" t="s">
        <v>204</v>
      </c>
    </row>
    <row r="12" spans="1:13" x14ac:dyDescent="0.2">
      <c r="A12" s="1">
        <v>11</v>
      </c>
      <c r="B12" s="1" t="s">
        <v>222</v>
      </c>
      <c r="C12" s="1" t="s">
        <v>223</v>
      </c>
      <c r="D12" s="1" t="s">
        <v>223</v>
      </c>
      <c r="E12" s="12" t="s">
        <v>243</v>
      </c>
      <c r="G12" s="1">
        <v>322</v>
      </c>
      <c r="H12" s="1" t="s">
        <v>223</v>
      </c>
      <c r="I12" s="1" t="s">
        <v>223</v>
      </c>
    </row>
    <row r="13" spans="1:13" x14ac:dyDescent="0.2">
      <c r="A13" s="1">
        <v>12</v>
      </c>
      <c r="B13" s="1" t="s">
        <v>224</v>
      </c>
      <c r="C13" s="1" t="s">
        <v>200</v>
      </c>
      <c r="D13" s="1" t="s">
        <v>201</v>
      </c>
      <c r="E13" s="12" t="s">
        <v>243</v>
      </c>
      <c r="F13" s="1" t="s">
        <v>225</v>
      </c>
      <c r="G13" s="1">
        <v>336</v>
      </c>
      <c r="H13" s="1" t="s">
        <v>401</v>
      </c>
      <c r="I13" s="1" t="s">
        <v>196</v>
      </c>
    </row>
    <row r="14" spans="1:13" x14ac:dyDescent="0.2">
      <c r="A14" s="1">
        <v>13</v>
      </c>
      <c r="B14" s="1" t="s">
        <v>226</v>
      </c>
      <c r="C14" s="1" t="s">
        <v>223</v>
      </c>
      <c r="D14" s="1" t="s">
        <v>223</v>
      </c>
      <c r="E14" s="12" t="s">
        <v>243</v>
      </c>
      <c r="G14" s="1">
        <v>502</v>
      </c>
      <c r="H14" s="1" t="s">
        <v>223</v>
      </c>
      <c r="I14" s="1" t="s">
        <v>223</v>
      </c>
    </row>
    <row r="15" spans="1:13" x14ac:dyDescent="0.2">
      <c r="A15" s="1">
        <v>14</v>
      </c>
      <c r="B15" s="1" t="s">
        <v>227</v>
      </c>
      <c r="C15" s="1" t="s">
        <v>223</v>
      </c>
      <c r="D15" s="1" t="s">
        <v>223</v>
      </c>
      <c r="E15" s="12" t="s">
        <v>243</v>
      </c>
      <c r="G15" s="1">
        <v>363</v>
      </c>
      <c r="H15" s="1" t="s">
        <v>223</v>
      </c>
      <c r="I15" s="1" t="s">
        <v>223</v>
      </c>
    </row>
    <row r="16" spans="1:13" x14ac:dyDescent="0.2">
      <c r="A16" s="1">
        <v>15</v>
      </c>
      <c r="B16" s="1" t="s">
        <v>246</v>
      </c>
      <c r="C16" s="1" t="s">
        <v>201</v>
      </c>
      <c r="D16" s="1" t="s">
        <v>200</v>
      </c>
      <c r="E16" s="1" t="s">
        <v>244</v>
      </c>
      <c r="F16" s="1" t="s">
        <v>402</v>
      </c>
      <c r="G16" s="1">
        <v>359</v>
      </c>
      <c r="H16" s="1" t="s">
        <v>253</v>
      </c>
      <c r="I16" s="1" t="s">
        <v>196</v>
      </c>
      <c r="K16" s="1" t="str">
        <f>F16</f>
        <v>PMXPXI03</v>
      </c>
      <c r="L16" s="1" t="str">
        <f>CONCATENATE("Promax NZ &gt; LADS : ",B16," : ",G16, " : ",H16)</f>
        <v>Promax NZ &gt; LADS : Promotion (Pricing Conditions) : 359 : 359PROM</v>
      </c>
      <c r="M16" s="1" t="str">
        <f>LOWER(CONCATENATE("site_app.",F16,"_loader"))</f>
        <v>site_app.pmxpxi03_loader</v>
      </c>
    </row>
    <row r="17" spans="1:13" x14ac:dyDescent="0.2">
      <c r="A17" s="1">
        <v>16</v>
      </c>
      <c r="B17" s="1" t="s">
        <v>246</v>
      </c>
      <c r="C17" s="1" t="s">
        <v>200</v>
      </c>
      <c r="D17" s="1" t="s">
        <v>215</v>
      </c>
      <c r="E17" s="1" t="s">
        <v>244</v>
      </c>
      <c r="F17" s="1" t="s">
        <v>403</v>
      </c>
      <c r="G17" s="1">
        <v>359</v>
      </c>
      <c r="H17" s="1" t="s">
        <v>249</v>
      </c>
      <c r="I17" s="1" t="s">
        <v>196</v>
      </c>
    </row>
    <row r="18" spans="1:13" x14ac:dyDescent="0.2">
      <c r="A18" s="1">
        <v>17</v>
      </c>
      <c r="B18" s="1" t="s">
        <v>228</v>
      </c>
      <c r="C18" s="1" t="s">
        <v>201</v>
      </c>
      <c r="D18" s="1" t="s">
        <v>200</v>
      </c>
      <c r="E18" s="1" t="s">
        <v>244</v>
      </c>
      <c r="F18" s="1" t="s">
        <v>247</v>
      </c>
      <c r="G18" s="1">
        <v>325</v>
      </c>
      <c r="H18" s="1" t="s">
        <v>254</v>
      </c>
      <c r="I18" s="1" t="s">
        <v>196</v>
      </c>
      <c r="K18" s="1" t="str">
        <f>F18</f>
        <v>PMXPXI01</v>
      </c>
      <c r="L18" s="1" t="str">
        <f>CONCATENATE("Promax NZ &gt; LADS : ",B18," : ",G18, " : ",H18)</f>
        <v>Promax NZ &gt; LADS : Accruals : 325 : 325ACCRLS</v>
      </c>
      <c r="M18" s="1" t="str">
        <f>LOWER(CONCATENATE("site_app.",F18,"_loader"))</f>
        <v>site_app.pmxpxi01_loader</v>
      </c>
    </row>
    <row r="19" spans="1:13" x14ac:dyDescent="0.2">
      <c r="A19" s="1">
        <v>18</v>
      </c>
      <c r="B19" s="1" t="s">
        <v>229</v>
      </c>
      <c r="C19" s="1" t="s">
        <v>200</v>
      </c>
      <c r="D19" s="1" t="s">
        <v>215</v>
      </c>
      <c r="E19" s="1" t="s">
        <v>244</v>
      </c>
      <c r="F19" s="1" t="s">
        <v>230</v>
      </c>
      <c r="G19" s="1">
        <v>325</v>
      </c>
      <c r="H19" s="1" t="s">
        <v>248</v>
      </c>
      <c r="I19" s="1" t="s">
        <v>196</v>
      </c>
    </row>
    <row r="20" spans="1:13" x14ac:dyDescent="0.2">
      <c r="A20" s="1">
        <v>19</v>
      </c>
      <c r="B20" s="1" t="s">
        <v>231</v>
      </c>
      <c r="C20" s="1" t="s">
        <v>201</v>
      </c>
      <c r="D20" s="1" t="s">
        <v>200</v>
      </c>
      <c r="E20" s="1" t="s">
        <v>244</v>
      </c>
      <c r="F20" s="1" t="s">
        <v>232</v>
      </c>
      <c r="G20" s="1">
        <v>331</v>
      </c>
      <c r="H20" s="1" t="s">
        <v>255</v>
      </c>
      <c r="I20" s="1" t="s">
        <v>196</v>
      </c>
      <c r="K20" s="1" t="str">
        <f>F20</f>
        <v>PMXPXI02</v>
      </c>
      <c r="L20" s="1" t="str">
        <f>CONCATENATE("Promax NZ &gt; LADS : ",B20," : ",G20, " : ",H20)</f>
        <v>Promax NZ &gt; LADS : AP Claims : 331 : 331CLAIMS</v>
      </c>
      <c r="M20" s="1" t="str">
        <f>LOWER(CONCATENATE("site_app.",F20,"_loader"))</f>
        <v>site_app.pmxpxi02_loader</v>
      </c>
    </row>
    <row r="21" spans="1:13" x14ac:dyDescent="0.2">
      <c r="A21" s="1">
        <v>20</v>
      </c>
      <c r="B21" s="1" t="s">
        <v>233</v>
      </c>
      <c r="C21" s="1" t="s">
        <v>200</v>
      </c>
      <c r="D21" s="1" t="s">
        <v>215</v>
      </c>
      <c r="E21" s="1" t="s">
        <v>244</v>
      </c>
      <c r="F21" s="1" t="s">
        <v>230</v>
      </c>
      <c r="G21" s="1">
        <v>331</v>
      </c>
      <c r="H21" s="1" t="s">
        <v>248</v>
      </c>
      <c r="I21" s="1" t="s">
        <v>196</v>
      </c>
    </row>
    <row r="22" spans="1:13" x14ac:dyDescent="0.2">
      <c r="A22" s="1">
        <v>21</v>
      </c>
      <c r="B22" s="1" t="s">
        <v>217</v>
      </c>
      <c r="C22" s="1" t="s">
        <v>201</v>
      </c>
      <c r="D22" s="1" t="s">
        <v>200</v>
      </c>
      <c r="E22" s="1" t="s">
        <v>244</v>
      </c>
      <c r="F22" s="1" t="s">
        <v>232</v>
      </c>
      <c r="G22" s="1">
        <v>331</v>
      </c>
      <c r="H22" s="1" t="s">
        <v>255</v>
      </c>
      <c r="I22" s="1" t="s">
        <v>196</v>
      </c>
    </row>
    <row r="23" spans="1:13" x14ac:dyDescent="0.2">
      <c r="A23" s="1">
        <v>22</v>
      </c>
      <c r="B23" s="1" t="s">
        <v>234</v>
      </c>
      <c r="C23" s="1" t="s">
        <v>200</v>
      </c>
      <c r="D23" s="1" t="s">
        <v>215</v>
      </c>
      <c r="E23" s="1" t="s">
        <v>244</v>
      </c>
      <c r="F23" s="1" t="s">
        <v>230</v>
      </c>
      <c r="G23" s="1">
        <v>331</v>
      </c>
      <c r="H23" s="1" t="s">
        <v>248</v>
      </c>
      <c r="I23" s="1" t="s">
        <v>196</v>
      </c>
    </row>
    <row r="24" spans="1:13" x14ac:dyDescent="0.2">
      <c r="A24" s="1">
        <v>23</v>
      </c>
      <c r="B24" s="1" t="s">
        <v>235</v>
      </c>
      <c r="C24" s="1" t="s">
        <v>201</v>
      </c>
      <c r="D24" s="1" t="s">
        <v>200</v>
      </c>
      <c r="E24" s="1" t="s">
        <v>244</v>
      </c>
      <c r="F24" s="1" t="s">
        <v>236</v>
      </c>
      <c r="G24" s="1">
        <v>337</v>
      </c>
      <c r="H24" s="1" t="s">
        <v>256</v>
      </c>
      <c r="I24" s="1" t="s">
        <v>196</v>
      </c>
      <c r="K24" s="1" t="str">
        <f>F24</f>
        <v>PXIDFN01.4</v>
      </c>
      <c r="L24" s="1" t="str">
        <f>CONCATENATE("Promax NZ &gt; DFN : ",B24," : ",G24, " : ",H24)</f>
        <v>Promax NZ &gt; DFN : Demand : 337 : 337EST</v>
      </c>
    </row>
    <row r="25" spans="1:13" x14ac:dyDescent="0.2">
      <c r="A25" s="1">
        <v>24</v>
      </c>
      <c r="B25" s="1" t="s">
        <v>235</v>
      </c>
      <c r="C25" s="1" t="s">
        <v>200</v>
      </c>
      <c r="D25" s="1" t="s">
        <v>237</v>
      </c>
      <c r="E25" s="1" t="s">
        <v>244</v>
      </c>
      <c r="F25" s="1" t="s">
        <v>236</v>
      </c>
      <c r="G25" s="1">
        <v>337</v>
      </c>
      <c r="I25" s="1" t="s">
        <v>196</v>
      </c>
    </row>
    <row r="26" spans="1:13" x14ac:dyDescent="0.2">
      <c r="A26" s="1">
        <v>25</v>
      </c>
      <c r="B26" s="1" t="s">
        <v>238</v>
      </c>
      <c r="C26" s="1" t="s">
        <v>237</v>
      </c>
      <c r="D26" s="1" t="s">
        <v>239</v>
      </c>
      <c r="E26" s="1" t="s">
        <v>244</v>
      </c>
      <c r="I26" s="1" t="s">
        <v>196</v>
      </c>
    </row>
    <row r="27" spans="1:13" x14ac:dyDescent="0.2">
      <c r="A27" s="1">
        <v>26</v>
      </c>
      <c r="B27" s="1" t="s">
        <v>240</v>
      </c>
      <c r="C27" s="1" t="s">
        <v>237</v>
      </c>
      <c r="D27" s="1" t="s">
        <v>237</v>
      </c>
      <c r="E27" s="1" t="s">
        <v>244</v>
      </c>
      <c r="I27" s="1" t="s">
        <v>196</v>
      </c>
    </row>
    <row r="28" spans="1:13" x14ac:dyDescent="0.2">
      <c r="B28" s="1" t="s">
        <v>241</v>
      </c>
    </row>
    <row r="29" spans="1:13" x14ac:dyDescent="0.2">
      <c r="B29" s="1" t="s">
        <v>242</v>
      </c>
    </row>
    <row r="30" spans="1:13" x14ac:dyDescent="0.2">
      <c r="B30" s="1" t="s">
        <v>235</v>
      </c>
    </row>
    <row r="31" spans="1:13" x14ac:dyDescent="0.2">
      <c r="A31" s="1">
        <v>27</v>
      </c>
      <c r="B31" s="1" t="s">
        <v>456</v>
      </c>
      <c r="C31" s="1" t="s">
        <v>220</v>
      </c>
      <c r="D31" s="1" t="s">
        <v>200</v>
      </c>
      <c r="E31" s="12" t="s">
        <v>243</v>
      </c>
      <c r="F31" s="1" t="s">
        <v>452</v>
      </c>
      <c r="H31" s="1" t="s">
        <v>453</v>
      </c>
      <c r="I31" s="1" t="s">
        <v>204</v>
      </c>
    </row>
    <row r="32" spans="1:13" x14ac:dyDescent="0.2">
      <c r="A32" s="1">
        <v>28</v>
      </c>
      <c r="B32" s="1" t="s">
        <v>457</v>
      </c>
      <c r="C32" s="1" t="s">
        <v>454</v>
      </c>
      <c r="D32" s="1" t="s">
        <v>220</v>
      </c>
      <c r="F32" s="1" t="s">
        <v>455</v>
      </c>
      <c r="H32" s="1" t="s">
        <v>453</v>
      </c>
      <c r="I32" s="1" t="s">
        <v>196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6" tint="-0.249977111117893"/>
  </sheetPr>
  <dimension ref="A1:O13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A13" sqref="A13"/>
    </sheetView>
  </sheetViews>
  <sheetFormatPr defaultRowHeight="11.25" x14ac:dyDescent="0.2"/>
  <cols>
    <col min="1" max="1" width="14" style="1" bestFit="1" customWidth="1"/>
    <col min="2" max="2" width="2.7109375" style="1" customWidth="1"/>
    <col min="3" max="3" width="14.28515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9.14062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14.42578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 x14ac:dyDescent="0.2">
      <c r="C2" s="1" t="s">
        <v>72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163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pxi_common.char_format('336002', 6, pxi_common.fc_format_type_none, pxi_common.fc_is_not_nullable) || -- CONSTANT '336002' -&gt; RecordType</v>
      </c>
    </row>
    <row r="3" spans="1:15" x14ac:dyDescent="0.2">
      <c r="A3" s="1" t="s">
        <v>444</v>
      </c>
      <c r="C3" s="1" t="s">
        <v>29</v>
      </c>
      <c r="D3" s="8">
        <f>D2+E2</f>
        <v>6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 t="shared" ref="M3:M11" si="1">IF(ISBLANK(H3),"",CONCATENATE(IF(LEN(H3)&lt;&gt;E3,"#",""),LEN(H3)))</f>
        <v/>
      </c>
      <c r="O3" s="8" t="str">
        <f t="shared" ref="O3:O13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pxi_common.char_format(promax_company, 3, pxi_common.fc_format_type_none, pxi_common.fc_is_not_nullable) || -- promax_company -&gt; PXCompanyCode</v>
      </c>
    </row>
    <row r="4" spans="1:15" x14ac:dyDescent="0.2">
      <c r="A4" s="1" t="s">
        <v>445</v>
      </c>
      <c r="C4" s="1" t="s">
        <v>30</v>
      </c>
      <c r="D4" s="8">
        <f t="shared" ref="D4" si="3">D3+E3</f>
        <v>9</v>
      </c>
      <c r="E4" s="1">
        <v>3</v>
      </c>
      <c r="F4" s="1" t="s">
        <v>2</v>
      </c>
      <c r="G4" s="1" t="s">
        <v>1</v>
      </c>
      <c r="I4" s="1" t="s">
        <v>0</v>
      </c>
      <c r="J4" s="10"/>
      <c r="M4" s="7" t="str">
        <f t="shared" si="1"/>
        <v/>
      </c>
      <c r="O4" s="8" t="str">
        <f t="shared" ca="1" si="2"/>
        <v>pxi_common.char_format(promax_division, 3, pxi_common.fc_format_type_none, pxi_common.fc_is_not_nullable) || -- promax_division -&gt; PXDivisionCode</v>
      </c>
    </row>
    <row r="5" spans="1:15" x14ac:dyDescent="0.2">
      <c r="A5" s="1" t="s">
        <v>167</v>
      </c>
      <c r="C5" s="1" t="s">
        <v>32</v>
      </c>
      <c r="D5" s="8">
        <f t="shared" ref="D5:D10" si="4">D4+E4</f>
        <v>12</v>
      </c>
      <c r="E5" s="1">
        <v>10</v>
      </c>
      <c r="F5" s="1" t="s">
        <v>2</v>
      </c>
      <c r="G5" s="1" t="s">
        <v>1</v>
      </c>
      <c r="I5" s="1" t="s">
        <v>0</v>
      </c>
      <c r="M5" s="7" t="str">
        <f t="shared" si="1"/>
        <v/>
      </c>
      <c r="O5" s="8" t="str">
        <f t="shared" ca="1" si="2"/>
        <v>pxi_common.char_format(invoicenumber, 10, pxi_common.fc_format_type_none, pxi_common.fc_is_not_nullable) || -- invoicenumber -&gt; InvoiceNumber</v>
      </c>
    </row>
    <row r="6" spans="1:15" x14ac:dyDescent="0.2">
      <c r="A6" s="1" t="s">
        <v>168</v>
      </c>
      <c r="C6" s="1" t="s">
        <v>33</v>
      </c>
      <c r="D6" s="8">
        <f t="shared" si="4"/>
        <v>22</v>
      </c>
      <c r="E6" s="1">
        <v>6</v>
      </c>
      <c r="F6" s="1" t="s">
        <v>2</v>
      </c>
      <c r="G6" s="1" t="s">
        <v>1</v>
      </c>
      <c r="I6" s="1" t="s">
        <v>0</v>
      </c>
      <c r="M6" s="7" t="str">
        <f t="shared" si="1"/>
        <v/>
      </c>
      <c r="O6" s="8" t="str">
        <f t="shared" ca="1" si="2"/>
        <v>pxi_common.char_format(invoicelinenumber, 6, pxi_common.fc_format_type_none, pxi_common.fc_is_not_nullable) || -- invoicelinenumber -&gt; InvoiceLineNumber</v>
      </c>
    </row>
    <row r="7" spans="1:15" x14ac:dyDescent="0.2">
      <c r="A7" s="1" t="s">
        <v>169</v>
      </c>
      <c r="C7" s="1" t="s">
        <v>164</v>
      </c>
      <c r="D7" s="8">
        <f t="shared" si="4"/>
        <v>28</v>
      </c>
      <c r="E7" s="1">
        <v>8</v>
      </c>
      <c r="F7" s="1" t="s">
        <v>2</v>
      </c>
      <c r="G7" s="1" t="s">
        <v>1</v>
      </c>
      <c r="I7" s="1" t="s">
        <v>0</v>
      </c>
      <c r="J7" s="10"/>
      <c r="L7" s="1" t="s">
        <v>63</v>
      </c>
      <c r="M7" s="7" t="str">
        <f t="shared" si="1"/>
        <v/>
      </c>
      <c r="O7" s="8" t="str">
        <f t="shared" ca="1" si="2"/>
        <v>pxi_common.char_format(customerhierarchy, 8, pxi_common.fc_format_type_ltrim_zeros, pxi_common.fc_is_not_nullable) || -- customerhierarchy -&gt; CustomerHierarchy</v>
      </c>
    </row>
    <row r="8" spans="1:15" x14ac:dyDescent="0.2">
      <c r="A8" s="1" t="s">
        <v>170</v>
      </c>
      <c r="C8" s="1" t="s">
        <v>34</v>
      </c>
      <c r="D8" s="8">
        <f t="shared" si="4"/>
        <v>36</v>
      </c>
      <c r="E8" s="1">
        <v>18</v>
      </c>
      <c r="F8" s="1" t="s">
        <v>2</v>
      </c>
      <c r="G8" s="1" t="s">
        <v>1</v>
      </c>
      <c r="I8" s="1" t="s">
        <v>0</v>
      </c>
      <c r="J8" s="10"/>
      <c r="L8" s="1" t="s">
        <v>63</v>
      </c>
      <c r="M8" s="7" t="str">
        <f t="shared" si="1"/>
        <v/>
      </c>
      <c r="O8" s="8" t="str">
        <f t="shared" ca="1" si="2"/>
        <v>pxi_common.char_format(material, 18, pxi_common.fc_format_type_ltrim_zeros, pxi_common.fc_is_not_nullable) || -- material -&gt; Material</v>
      </c>
    </row>
    <row r="9" spans="1:15" x14ac:dyDescent="0.2">
      <c r="A9" s="1" t="s">
        <v>171</v>
      </c>
      <c r="C9" s="1" t="s">
        <v>36</v>
      </c>
      <c r="D9" s="8">
        <f t="shared" si="4"/>
        <v>54</v>
      </c>
      <c r="E9" s="1">
        <v>8</v>
      </c>
      <c r="F9" s="1" t="s">
        <v>2</v>
      </c>
      <c r="G9" s="1" t="s">
        <v>3</v>
      </c>
      <c r="H9" s="3" t="s">
        <v>135</v>
      </c>
      <c r="I9" s="1" t="s">
        <v>0</v>
      </c>
      <c r="M9" s="7" t="str">
        <f t="shared" si="1"/>
        <v>8</v>
      </c>
      <c r="O9" s="8" t="str">
        <f t="shared" ca="1" si="2"/>
        <v>pxi_common.date_format(invoicedate, 'yyyymmdd', pxi_common.fc_is_not_nullable) || -- invoicedate -&gt; InvoiceDate</v>
      </c>
    </row>
    <row r="10" spans="1:15" x14ac:dyDescent="0.2">
      <c r="A10" s="1" t="s">
        <v>172</v>
      </c>
      <c r="C10" s="1" t="s">
        <v>165</v>
      </c>
      <c r="D10" s="8">
        <f t="shared" si="4"/>
        <v>62</v>
      </c>
      <c r="E10" s="1">
        <v>10</v>
      </c>
      <c r="F10" s="1" t="s">
        <v>2</v>
      </c>
      <c r="G10" s="1" t="s">
        <v>4</v>
      </c>
      <c r="H10" s="3" t="s">
        <v>166</v>
      </c>
      <c r="I10" s="1" t="s">
        <v>0</v>
      </c>
      <c r="M10" s="7" t="str">
        <f t="shared" si="1"/>
        <v>10</v>
      </c>
      <c r="O10" s="8" t="str">
        <f t="shared" ca="1" si="2"/>
        <v>pxi_common.numb_format(discountgiven, '9999990.00', pxi_common.fc_is_not_nullable) || -- discountgiven -&gt; DiscountGiven</v>
      </c>
    </row>
    <row r="11" spans="1:15" x14ac:dyDescent="0.2">
      <c r="A11" s="1" t="s">
        <v>173</v>
      </c>
      <c r="C11" s="1" t="s">
        <v>133</v>
      </c>
      <c r="D11" s="8">
        <f>D10+E10</f>
        <v>72</v>
      </c>
      <c r="E11" s="1">
        <v>10</v>
      </c>
      <c r="F11" s="1" t="s">
        <v>2</v>
      </c>
      <c r="G11" s="1" t="s">
        <v>1</v>
      </c>
      <c r="H11" s="3"/>
      <c r="I11" s="1" t="s">
        <v>0</v>
      </c>
      <c r="M11" s="7" t="str">
        <f t="shared" si="1"/>
        <v/>
      </c>
      <c r="O11" s="8" t="str">
        <f t="shared" ca="1" si="2"/>
        <v>pxi_common.char_format(conditiontype, 10, pxi_common.fc_format_type_none, pxi_common.fc_is_not_nullable) || -- conditiontype -&gt; ConditionType</v>
      </c>
    </row>
    <row r="12" spans="1:15" x14ac:dyDescent="0.2">
      <c r="A12" s="1" t="s">
        <v>446</v>
      </c>
      <c r="C12" s="1" t="s">
        <v>39</v>
      </c>
      <c r="D12" s="8">
        <f t="shared" ref="D12:D13" si="5">D11+E11</f>
        <v>82</v>
      </c>
      <c r="E12" s="1">
        <v>3</v>
      </c>
      <c r="F12" s="1" t="s">
        <v>2</v>
      </c>
      <c r="G12" s="1" t="s">
        <v>1</v>
      </c>
      <c r="I12" s="1" t="s">
        <v>0</v>
      </c>
      <c r="O12" s="8" t="str">
        <f t="shared" ca="1" si="2"/>
        <v>pxi_common.char_format(currency, 3, pxi_common.fc_format_type_none, pxi_common.fc_is_not_nullable) || -- currency -&gt; Currency</v>
      </c>
    </row>
    <row r="13" spans="1:15" x14ac:dyDescent="0.2">
      <c r="A13" s="1" t="s">
        <v>447</v>
      </c>
      <c r="C13" s="1" t="s">
        <v>448</v>
      </c>
      <c r="D13" s="8">
        <f t="shared" si="5"/>
        <v>85</v>
      </c>
      <c r="E13" s="1">
        <v>10</v>
      </c>
      <c r="F13" s="1" t="s">
        <v>2</v>
      </c>
      <c r="G13" s="1" t="s">
        <v>1</v>
      </c>
      <c r="I13" s="1" t="s">
        <v>0</v>
      </c>
      <c r="O13" s="8" t="str">
        <f t="shared" ca="1" si="2"/>
        <v>pxi_common.char_format(promotion_number, 10, pxi_common.fc_format_type_none, pxi_common.fc_is_not_nullable) || -- promotion_number -&gt; PromotionNumber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</sheetPr>
  <dimension ref="A1:O13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G20" sqref="G20"/>
    </sheetView>
  </sheetViews>
  <sheetFormatPr defaultRowHeight="11.25" x14ac:dyDescent="0.2"/>
  <cols>
    <col min="1" max="1" width="14" style="1" bestFit="1" customWidth="1"/>
    <col min="2" max="2" width="2.7109375" style="1" customWidth="1"/>
    <col min="3" max="3" width="14.28515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9.14062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14.42578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 x14ac:dyDescent="0.2">
      <c r="C2" s="1" t="s">
        <v>72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>
        <v>336003</v>
      </c>
      <c r="M2" s="7" t="str">
        <f t="shared" ref="M2:M11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pxi_common.char_format('336003', 6, pxi_common.fc_format_type_none, pxi_common.fc_is_not_nullable) || -- CONSTANT '336003' -&gt; RecordType</v>
      </c>
    </row>
    <row r="3" spans="1:15" x14ac:dyDescent="0.2">
      <c r="A3" s="1" t="s">
        <v>444</v>
      </c>
      <c r="C3" s="1" t="s">
        <v>29</v>
      </c>
      <c r="D3" s="8">
        <f>D2+E2</f>
        <v>6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 t="shared" si="0"/>
        <v/>
      </c>
      <c r="O3" s="8" t="str">
        <f t="shared" ref="O3:O13" ca="1" si="1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pxi_common.char_format(promax_company, 3, pxi_common.fc_format_type_none, pxi_common.fc_is_not_nullable) || -- promax_company -&gt; PXCompanyCode</v>
      </c>
    </row>
    <row r="4" spans="1:15" x14ac:dyDescent="0.2">
      <c r="A4" s="1" t="s">
        <v>445</v>
      </c>
      <c r="C4" s="1" t="s">
        <v>30</v>
      </c>
      <c r="D4" s="8">
        <f t="shared" ref="D4:D10" si="2">D3+E3</f>
        <v>9</v>
      </c>
      <c r="E4" s="1">
        <v>3</v>
      </c>
      <c r="F4" s="1" t="s">
        <v>2</v>
      </c>
      <c r="G4" s="1" t="s">
        <v>1</v>
      </c>
      <c r="I4" s="1" t="s">
        <v>0</v>
      </c>
      <c r="J4" s="10"/>
      <c r="M4" s="7" t="str">
        <f t="shared" si="0"/>
        <v/>
      </c>
      <c r="O4" s="8" t="str">
        <f t="shared" ca="1" si="1"/>
        <v>pxi_common.char_format(promax_division, 3, pxi_common.fc_format_type_none, pxi_common.fc_is_not_nullable) || -- promax_division -&gt; PXDivisionCode</v>
      </c>
    </row>
    <row r="5" spans="1:15" x14ac:dyDescent="0.2">
      <c r="A5" s="1" t="s">
        <v>167</v>
      </c>
      <c r="C5" s="1" t="s">
        <v>32</v>
      </c>
      <c r="D5" s="8">
        <f t="shared" si="2"/>
        <v>12</v>
      </c>
      <c r="E5" s="1">
        <v>10</v>
      </c>
      <c r="F5" s="1" t="s">
        <v>2</v>
      </c>
      <c r="G5" s="1" t="s">
        <v>1</v>
      </c>
      <c r="I5" s="1" t="s">
        <v>0</v>
      </c>
      <c r="M5" s="7" t="str">
        <f t="shared" si="0"/>
        <v/>
      </c>
      <c r="O5" s="8" t="str">
        <f t="shared" ca="1" si="1"/>
        <v>pxi_common.char_format(invoicenumber, 10, pxi_common.fc_format_type_none, pxi_common.fc_is_not_nullable) || -- invoicenumber -&gt; InvoiceNumber</v>
      </c>
    </row>
    <row r="6" spans="1:15" x14ac:dyDescent="0.2">
      <c r="A6" s="1" t="s">
        <v>168</v>
      </c>
      <c r="C6" s="1" t="s">
        <v>33</v>
      </c>
      <c r="D6" s="8">
        <f t="shared" si="2"/>
        <v>22</v>
      </c>
      <c r="E6" s="1">
        <v>6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1"/>
        <v>pxi_common.char_format(invoicelinenumber, 6, pxi_common.fc_format_type_none, pxi_common.fc_is_not_nullable) || -- invoicelinenumber -&gt; InvoiceLineNumber</v>
      </c>
    </row>
    <row r="7" spans="1:15" x14ac:dyDescent="0.2">
      <c r="A7" s="1" t="s">
        <v>169</v>
      </c>
      <c r="C7" s="1" t="s">
        <v>164</v>
      </c>
      <c r="D7" s="8">
        <f t="shared" si="2"/>
        <v>28</v>
      </c>
      <c r="E7" s="1">
        <v>8</v>
      </c>
      <c r="F7" s="1" t="s">
        <v>2</v>
      </c>
      <c r="G7" s="1" t="s">
        <v>1</v>
      </c>
      <c r="I7" s="1" t="s">
        <v>0</v>
      </c>
      <c r="J7" s="10"/>
      <c r="L7" s="1" t="s">
        <v>63</v>
      </c>
      <c r="M7" s="7" t="str">
        <f t="shared" si="0"/>
        <v/>
      </c>
      <c r="O7" s="8" t="str">
        <f t="shared" ca="1" si="1"/>
        <v>pxi_common.char_format(customerhierarchy, 8, pxi_common.fc_format_type_ltrim_zeros, pxi_common.fc_is_not_nullable) || -- customerhierarchy -&gt; CustomerHierarchy</v>
      </c>
    </row>
    <row r="8" spans="1:15" x14ac:dyDescent="0.2">
      <c r="A8" s="1" t="s">
        <v>170</v>
      </c>
      <c r="C8" s="1" t="s">
        <v>34</v>
      </c>
      <c r="D8" s="8">
        <f t="shared" si="2"/>
        <v>36</v>
      </c>
      <c r="E8" s="1">
        <v>18</v>
      </c>
      <c r="F8" s="1" t="s">
        <v>2</v>
      </c>
      <c r="G8" s="1" t="s">
        <v>1</v>
      </c>
      <c r="I8" s="1" t="s">
        <v>0</v>
      </c>
      <c r="J8" s="10"/>
      <c r="L8" s="1" t="s">
        <v>63</v>
      </c>
      <c r="M8" s="7" t="str">
        <f t="shared" si="0"/>
        <v/>
      </c>
      <c r="O8" s="8" t="str">
        <f t="shared" ca="1" si="1"/>
        <v>pxi_common.char_format(material, 18, pxi_common.fc_format_type_ltrim_zeros, pxi_common.fc_is_not_nullable) || -- material -&gt; Material</v>
      </c>
    </row>
    <row r="9" spans="1:15" x14ac:dyDescent="0.2">
      <c r="A9" s="1" t="s">
        <v>449</v>
      </c>
      <c r="C9" s="1" t="s">
        <v>35</v>
      </c>
      <c r="D9" s="8">
        <f t="shared" si="2"/>
        <v>54</v>
      </c>
      <c r="E9" s="1">
        <v>8</v>
      </c>
      <c r="F9" s="1" t="s">
        <v>2</v>
      </c>
      <c r="G9" s="1" t="s">
        <v>3</v>
      </c>
      <c r="H9" s="3" t="s">
        <v>135</v>
      </c>
      <c r="I9" s="1" t="s">
        <v>0</v>
      </c>
      <c r="M9" s="7" t="str">
        <f t="shared" si="0"/>
        <v>8</v>
      </c>
      <c r="O9" s="8" t="str">
        <f t="shared" ca="1" si="1"/>
        <v>pxi_common.date_format(orderdate, 'yyyymmdd', pxi_common.fc_is_not_nullable) || -- orderdate -&gt; OrderDate</v>
      </c>
    </row>
    <row r="10" spans="1:15" x14ac:dyDescent="0.2">
      <c r="A10" s="1" t="s">
        <v>172</v>
      </c>
      <c r="C10" s="1" t="s">
        <v>165</v>
      </c>
      <c r="D10" s="8">
        <f t="shared" si="2"/>
        <v>62</v>
      </c>
      <c r="E10" s="1">
        <v>10</v>
      </c>
      <c r="F10" s="1" t="s">
        <v>0</v>
      </c>
      <c r="G10" s="1" t="s">
        <v>4</v>
      </c>
      <c r="H10" s="3" t="s">
        <v>451</v>
      </c>
      <c r="I10" s="1" t="s">
        <v>0</v>
      </c>
      <c r="M10" s="7" t="str">
        <f t="shared" si="0"/>
        <v>#11</v>
      </c>
      <c r="O10" s="8" t="str">
        <f t="shared" ca="1" si="1"/>
        <v>pxi_common.numb_format(discountgiven, 'S9999990.00', pxi_common.fc_is_nullable) || -- discountgiven -&gt; DiscountGiven</v>
      </c>
    </row>
    <row r="11" spans="1:15" x14ac:dyDescent="0.2">
      <c r="A11" s="1" t="s">
        <v>173</v>
      </c>
      <c r="C11" s="1" t="s">
        <v>133</v>
      </c>
      <c r="D11" s="8">
        <f>D10+E10</f>
        <v>72</v>
      </c>
      <c r="E11" s="1">
        <v>10</v>
      </c>
      <c r="F11" s="1" t="s">
        <v>2</v>
      </c>
      <c r="G11" s="1" t="s">
        <v>1</v>
      </c>
      <c r="H11" s="3"/>
      <c r="I11" s="1" t="s">
        <v>2</v>
      </c>
      <c r="J11" s="4">
        <v>500</v>
      </c>
      <c r="M11" s="7" t="str">
        <f t="shared" si="0"/>
        <v/>
      </c>
      <c r="O11" s="8" t="str">
        <f t="shared" ca="1" si="1"/>
        <v>pxi_common.char_format('500', 10, pxi_common.fc_format_type_none, pxi_common.fc_is_not_nullable) || -- CONSTANT '500' -&gt; ConditionType</v>
      </c>
    </row>
    <row r="12" spans="1:15" x14ac:dyDescent="0.2">
      <c r="A12" s="1" t="s">
        <v>446</v>
      </c>
      <c r="C12" s="1" t="s">
        <v>39</v>
      </c>
      <c r="D12" s="8">
        <f t="shared" ref="D12:D13" si="3">D11+E11</f>
        <v>82</v>
      </c>
      <c r="E12" s="1">
        <v>3</v>
      </c>
      <c r="F12" s="1" t="s">
        <v>2</v>
      </c>
      <c r="G12" s="1" t="s">
        <v>1</v>
      </c>
      <c r="I12" s="1" t="s">
        <v>0</v>
      </c>
      <c r="O12" s="8" t="str">
        <f t="shared" ca="1" si="1"/>
        <v>pxi_common.char_format(currency, 3, pxi_common.fc_format_type_none, pxi_common.fc_is_not_nullable) || -- currency -&gt; Currency</v>
      </c>
    </row>
    <row r="13" spans="1:15" x14ac:dyDescent="0.2">
      <c r="C13" s="1" t="s">
        <v>448</v>
      </c>
      <c r="D13" s="8">
        <f t="shared" si="3"/>
        <v>85</v>
      </c>
      <c r="E13" s="1">
        <v>10</v>
      </c>
      <c r="F13" s="1" t="s">
        <v>2</v>
      </c>
      <c r="G13" s="1" t="s">
        <v>1</v>
      </c>
      <c r="I13" s="1" t="s">
        <v>2</v>
      </c>
      <c r="J13" s="4" t="s">
        <v>450</v>
      </c>
      <c r="O13" s="8" t="str">
        <f t="shared" ca="1" si="1"/>
        <v>pxi_common.char_format(' ', 10, pxi_common.fc_format_type_none, pxi_common.fc_is_not_nullable) || -- CONSTANT ' ' -&gt; PromotionNumber</v>
      </c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6" tint="-0.249977111117893"/>
    <pageSetUpPr fitToPage="1"/>
  </sheetPr>
  <dimension ref="A1:O19"/>
  <sheetViews>
    <sheetView workbookViewId="0">
      <selection activeCell="L44" sqref="L44"/>
    </sheetView>
  </sheetViews>
  <sheetFormatPr defaultRowHeight="11.25" x14ac:dyDescent="0.2"/>
  <cols>
    <col min="1" max="1" width="20.7109375" style="1" bestFit="1" customWidth="1"/>
    <col min="2" max="2" width="2.7109375" style="1" customWidth="1"/>
    <col min="3" max="3" width="15.28515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1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04.42578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 x14ac:dyDescent="0.2">
      <c r="C2" s="1" t="s">
        <v>404</v>
      </c>
      <c r="D2" s="8">
        <v>0</v>
      </c>
      <c r="E2" s="1">
        <v>1</v>
      </c>
      <c r="F2" s="1" t="s">
        <v>2</v>
      </c>
      <c r="G2" s="1" t="s">
        <v>1</v>
      </c>
      <c r="I2" s="1" t="s">
        <v>2</v>
      </c>
      <c r="J2" s="10" t="s">
        <v>149</v>
      </c>
      <c r="M2" s="7" t="str">
        <f t="shared" ref="M2:M19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pxi_common.char_format('A', 1, pxi_common.fc_format_type_none, pxi_common.fc_is_not_nullable) || -- CONSTANT 'A' -&gt; UsageConditionCode</v>
      </c>
    </row>
    <row r="3" spans="1:15" x14ac:dyDescent="0.2">
      <c r="A3" s="1" t="s">
        <v>405</v>
      </c>
      <c r="C3" s="1" t="s">
        <v>406</v>
      </c>
      <c r="D3" s="8">
        <f t="shared" ref="D3:D19" si="1">D2+E2</f>
        <v>1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 t="shared" si="0"/>
        <v/>
      </c>
      <c r="O3" s="8" t="str">
        <f t="shared" ref="O3:O19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pxi_common.char_format(cndtn_table_ref, 3, pxi_common.fc_format_type_none, pxi_common.fc_is_not_nullable) || -- cndtn_table_ref -&gt; CondTable</v>
      </c>
    </row>
    <row r="4" spans="1:15" x14ac:dyDescent="0.2">
      <c r="C4" s="1" t="s">
        <v>407</v>
      </c>
      <c r="D4" s="8">
        <f t="shared" si="1"/>
        <v>4</v>
      </c>
      <c r="E4" s="1">
        <v>1</v>
      </c>
      <c r="F4" s="1" t="s">
        <v>2</v>
      </c>
      <c r="G4" s="1" t="s">
        <v>1</v>
      </c>
      <c r="I4" s="1" t="s">
        <v>2</v>
      </c>
      <c r="J4" s="10" t="s">
        <v>408</v>
      </c>
      <c r="M4" s="7" t="str">
        <f t="shared" si="0"/>
        <v/>
      </c>
      <c r="O4" s="8" t="str">
        <f t="shared" ca="1" si="2"/>
        <v>pxi_common.char_format('V', 1, pxi_common.fc_format_type_none, pxi_common.fc_is_not_nullable) || -- CONSTANT 'V' -&gt; Application</v>
      </c>
    </row>
    <row r="5" spans="1:15" x14ac:dyDescent="0.2">
      <c r="A5" s="1" t="s">
        <v>409</v>
      </c>
      <c r="C5" s="1" t="s">
        <v>409</v>
      </c>
      <c r="D5" s="8">
        <f t="shared" si="1"/>
        <v>5</v>
      </c>
      <c r="E5" s="1">
        <v>50</v>
      </c>
      <c r="F5" s="1" t="s">
        <v>2</v>
      </c>
      <c r="G5" s="1" t="s">
        <v>1</v>
      </c>
      <c r="I5" s="1" t="s">
        <v>0</v>
      </c>
      <c r="M5" s="7" t="str">
        <f t="shared" si="0"/>
        <v/>
      </c>
      <c r="O5" s="8" t="str">
        <f t="shared" ca="1" si="2"/>
        <v>pxi_common.char_format(VAKEY, 50, pxi_common.fc_format_type_none, pxi_common.fc_is_not_nullable) || -- VAKEY -&gt; VAKEY</v>
      </c>
    </row>
    <row r="6" spans="1:15" x14ac:dyDescent="0.2">
      <c r="A6" s="1" t="s">
        <v>410</v>
      </c>
      <c r="C6" s="1" t="s">
        <v>411</v>
      </c>
      <c r="D6" s="8">
        <f t="shared" si="1"/>
        <v>55</v>
      </c>
      <c r="E6" s="1">
        <v>3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2"/>
        <v>pxi_common.char_format(px_company_code, 3, pxi_common.fc_format_type_none, pxi_common.fc_is_not_nullable) || -- px_company_code -&gt; CompanyCode</v>
      </c>
    </row>
    <row r="7" spans="1:15" x14ac:dyDescent="0.2">
      <c r="A7" s="1" t="s">
        <v>412</v>
      </c>
      <c r="C7" s="1" t="s">
        <v>413</v>
      </c>
      <c r="D7" s="8">
        <f t="shared" si="1"/>
        <v>58</v>
      </c>
      <c r="E7" s="1">
        <v>2</v>
      </c>
      <c r="F7" s="1" t="s">
        <v>2</v>
      </c>
      <c r="G7" s="1" t="s">
        <v>1</v>
      </c>
      <c r="I7" s="1" t="s">
        <v>0</v>
      </c>
      <c r="J7" s="10"/>
      <c r="M7" s="7" t="str">
        <f t="shared" si="0"/>
        <v/>
      </c>
      <c r="O7" s="8" t="str">
        <f t="shared" ca="1" si="2"/>
        <v>pxi_common.char_format(cust_div_code, 2, pxi_common.fc_format_type_none, pxi_common.fc_is_not_nullable) || -- cust_div_code -&gt; Division</v>
      </c>
    </row>
    <row r="8" spans="1:15" x14ac:dyDescent="0.2">
      <c r="A8" s="1" t="s">
        <v>414</v>
      </c>
      <c r="C8" s="1" t="s">
        <v>415</v>
      </c>
      <c r="D8" s="8">
        <f t="shared" si="1"/>
        <v>60</v>
      </c>
      <c r="E8" s="1">
        <v>10</v>
      </c>
      <c r="F8" s="1" t="s">
        <v>2</v>
      </c>
      <c r="G8" s="1" t="s">
        <v>1</v>
      </c>
      <c r="I8" s="1" t="s">
        <v>0</v>
      </c>
      <c r="J8" s="10"/>
      <c r="M8" s="7" t="str">
        <f t="shared" si="0"/>
        <v/>
      </c>
      <c r="O8" s="8" t="str">
        <f t="shared" ca="1" si="2"/>
        <v>pxi_common.char_format(cust_hier, 10, pxi_common.fc_format_type_none, pxi_common.fc_is_not_nullable) || -- cust_hier -&gt; Customer</v>
      </c>
    </row>
    <row r="9" spans="1:15" x14ac:dyDescent="0.2">
      <c r="A9" s="1" t="s">
        <v>170</v>
      </c>
      <c r="C9" s="1" t="s">
        <v>34</v>
      </c>
      <c r="D9" s="8">
        <f t="shared" si="1"/>
        <v>70</v>
      </c>
      <c r="E9" s="1">
        <v>18</v>
      </c>
      <c r="F9" s="1" t="s">
        <v>2</v>
      </c>
      <c r="G9" s="1" t="s">
        <v>1</v>
      </c>
      <c r="H9" s="3"/>
      <c r="I9" s="1" t="s">
        <v>0</v>
      </c>
      <c r="M9" s="7" t="str">
        <f t="shared" si="0"/>
        <v/>
      </c>
      <c r="O9" s="8" t="str">
        <f t="shared" ca="1" si="2"/>
        <v>pxi_common.char_format(material, 18, pxi_common.fc_format_type_none, pxi_common.fc_is_not_nullable) || -- material -&gt; Material</v>
      </c>
    </row>
    <row r="10" spans="1:15" x14ac:dyDescent="0.2">
      <c r="A10" s="1" t="s">
        <v>416</v>
      </c>
      <c r="C10" s="1" t="s">
        <v>417</v>
      </c>
      <c r="D10" s="8">
        <f t="shared" si="1"/>
        <v>88</v>
      </c>
      <c r="E10" s="1">
        <v>8</v>
      </c>
      <c r="F10" s="1" t="s">
        <v>2</v>
      </c>
      <c r="G10" s="1" t="s">
        <v>3</v>
      </c>
      <c r="H10" s="2" t="s">
        <v>135</v>
      </c>
      <c r="I10" s="1" t="s">
        <v>0</v>
      </c>
      <c r="M10" s="7" t="str">
        <f t="shared" si="0"/>
        <v>8</v>
      </c>
      <c r="O10" s="8" t="str">
        <f t="shared" ca="1" si="2"/>
        <v>pxi_common.date_format(buy_start_date, 'yyyymmdd', pxi_common.fc_is_not_nullable) || -- buy_start_date -&gt; ValidFrom</v>
      </c>
    </row>
    <row r="11" spans="1:15" x14ac:dyDescent="0.2">
      <c r="A11" s="1" t="s">
        <v>418</v>
      </c>
      <c r="C11" s="1" t="s">
        <v>419</v>
      </c>
      <c r="D11" s="8">
        <f t="shared" si="1"/>
        <v>96</v>
      </c>
      <c r="E11" s="1">
        <v>8</v>
      </c>
      <c r="F11" s="1" t="s">
        <v>2</v>
      </c>
      <c r="G11" s="1" t="s">
        <v>3</v>
      </c>
      <c r="H11" s="3" t="s">
        <v>135</v>
      </c>
      <c r="I11" s="1" t="s">
        <v>0</v>
      </c>
      <c r="M11" s="7" t="str">
        <f t="shared" si="0"/>
        <v>8</v>
      </c>
      <c r="O11" s="8" t="str">
        <f t="shared" ca="1" si="2"/>
        <v>pxi_common.date_format(buy_stop_date, 'yyyymmdd', pxi_common.fc_is_not_nullable) || -- buy_stop_date -&gt; ValidTo</v>
      </c>
    </row>
    <row r="12" spans="1:15" x14ac:dyDescent="0.2">
      <c r="A12" s="1" t="s">
        <v>420</v>
      </c>
      <c r="C12" s="1" t="s">
        <v>421</v>
      </c>
      <c r="D12" s="8">
        <f t="shared" si="1"/>
        <v>104</v>
      </c>
      <c r="E12" s="1">
        <v>4</v>
      </c>
      <c r="F12" s="1" t="s">
        <v>2</v>
      </c>
      <c r="G12" s="1" t="s">
        <v>1</v>
      </c>
      <c r="H12" s="3"/>
      <c r="I12" s="1" t="s">
        <v>0</v>
      </c>
      <c r="M12" s="7" t="str">
        <f t="shared" si="0"/>
        <v/>
      </c>
      <c r="O12" s="8" t="str">
        <f t="shared" ca="1" si="2"/>
        <v>pxi_common.char_format(pricing_cndtn_code, 4, pxi_common.fc_format_type_none, pxi_common.fc_is_not_nullable) || -- pricing_cndtn_code -&gt; Condition</v>
      </c>
    </row>
    <row r="13" spans="1:15" x14ac:dyDescent="0.2">
      <c r="A13" s="1" t="s">
        <v>422</v>
      </c>
      <c r="C13" s="1" t="s">
        <v>133</v>
      </c>
      <c r="D13" s="8">
        <f t="shared" si="1"/>
        <v>108</v>
      </c>
      <c r="E13" s="1">
        <v>1</v>
      </c>
      <c r="F13" s="1" t="s">
        <v>2</v>
      </c>
      <c r="G13" s="1" t="s">
        <v>1</v>
      </c>
      <c r="I13" s="1" t="s">
        <v>0</v>
      </c>
      <c r="J13" s="10" t="s">
        <v>153</v>
      </c>
      <c r="M13" s="7" t="str">
        <f t="shared" si="0"/>
        <v/>
      </c>
      <c r="O13" s="8" t="str">
        <f t="shared" ca="1" si="2"/>
        <v>pxi_common.char_format(condition_type_code, 1, pxi_common.fc_format_type_none, pxi_common.fc_is_not_nullable) || -- condition_type_code -&gt; ConditionType</v>
      </c>
    </row>
    <row r="14" spans="1:15" x14ac:dyDescent="0.2">
      <c r="A14" s="1" t="s">
        <v>423</v>
      </c>
      <c r="C14" s="1" t="s">
        <v>174</v>
      </c>
      <c r="D14" s="8">
        <f t="shared" si="1"/>
        <v>109</v>
      </c>
      <c r="E14" s="1">
        <v>11</v>
      </c>
      <c r="F14" s="1" t="s">
        <v>2</v>
      </c>
      <c r="G14" s="1" t="s">
        <v>4</v>
      </c>
      <c r="H14" s="3" t="s">
        <v>424</v>
      </c>
      <c r="I14" s="1" t="s">
        <v>0</v>
      </c>
      <c r="M14" s="7" t="str">
        <f t="shared" si="0"/>
        <v>11</v>
      </c>
      <c r="O14" s="8" t="str">
        <f t="shared" ca="1" si="2"/>
        <v>pxi_common.numb_format(rate, 's9999990.00', pxi_common.fc_is_not_nullable) || -- rate -&gt; Rate</v>
      </c>
    </row>
    <row r="15" spans="1:15" x14ac:dyDescent="0.2">
      <c r="A15" s="1" t="s">
        <v>425</v>
      </c>
      <c r="C15" s="1" t="s">
        <v>426</v>
      </c>
      <c r="D15" s="8">
        <f t="shared" si="1"/>
        <v>120</v>
      </c>
      <c r="E15" s="1">
        <v>5</v>
      </c>
      <c r="F15" s="1" t="s">
        <v>0</v>
      </c>
      <c r="G15" s="1" t="s">
        <v>1</v>
      </c>
      <c r="H15" s="3"/>
      <c r="I15" s="1" t="s">
        <v>0</v>
      </c>
      <c r="M15" s="7" t="str">
        <f t="shared" si="0"/>
        <v/>
      </c>
      <c r="O15" s="8" t="str">
        <f t="shared" ca="1" si="2"/>
        <v>pxi_common.char_format(rate_unit, 5, pxi_common.fc_format_type_none, pxi_common.fc_is_nullable) || -- rate_unit -&gt; RateUnit</v>
      </c>
    </row>
    <row r="16" spans="1:15" x14ac:dyDescent="0.2">
      <c r="C16" s="1" t="s">
        <v>78</v>
      </c>
      <c r="D16" s="8">
        <f t="shared" si="1"/>
        <v>125</v>
      </c>
      <c r="E16" s="1">
        <v>3</v>
      </c>
      <c r="F16" s="1" t="s">
        <v>2</v>
      </c>
      <c r="G16" s="1" t="s">
        <v>1</v>
      </c>
      <c r="H16" s="3"/>
      <c r="I16" s="1" t="s">
        <v>2</v>
      </c>
      <c r="J16" s="4" t="s">
        <v>427</v>
      </c>
      <c r="M16" s="7" t="str">
        <f t="shared" si="0"/>
        <v/>
      </c>
      <c r="O16" s="8" t="str">
        <f t="shared" ca="1" si="2"/>
        <v>pxi_common.char_format('EA', 3, pxi_common.fc_format_type_none, pxi_common.fc_is_not_nullable) || -- CONSTANT 'EA' -&gt; UOM</v>
      </c>
    </row>
    <row r="17" spans="1:15" x14ac:dyDescent="0.2">
      <c r="A17" s="1" t="s">
        <v>428</v>
      </c>
      <c r="C17" s="1" t="s">
        <v>429</v>
      </c>
      <c r="D17" s="8">
        <f t="shared" si="1"/>
        <v>128</v>
      </c>
      <c r="E17" s="1">
        <v>10</v>
      </c>
      <c r="F17" s="1" t="s">
        <v>2</v>
      </c>
      <c r="G17" s="1" t="s">
        <v>1</v>
      </c>
      <c r="I17" s="1" t="s">
        <v>0</v>
      </c>
      <c r="J17" s="10" t="s">
        <v>153</v>
      </c>
      <c r="M17" s="7" t="str">
        <f t="shared" si="0"/>
        <v/>
      </c>
      <c r="O17" s="8" t="str">
        <f t="shared" ca="1" si="2"/>
        <v>pxi_common.char_format(sales_deal, 10, pxi_common.fc_format_type_none, pxi_common.fc_is_not_nullable) || -- sales_deal -&gt; PromoNum</v>
      </c>
    </row>
    <row r="18" spans="1:15" x14ac:dyDescent="0.2">
      <c r="A18" s="1" t="s">
        <v>430</v>
      </c>
      <c r="C18" s="1" t="s">
        <v>431</v>
      </c>
      <c r="D18" s="8">
        <f t="shared" si="1"/>
        <v>138</v>
      </c>
      <c r="E18" s="1">
        <v>5</v>
      </c>
      <c r="F18" s="1" t="s">
        <v>0</v>
      </c>
      <c r="G18" s="1" t="s">
        <v>1</v>
      </c>
      <c r="I18" s="1" t="s">
        <v>0</v>
      </c>
      <c r="M18" s="7" t="str">
        <f t="shared" si="0"/>
        <v/>
      </c>
      <c r="O18" s="8" t="str">
        <f t="shared" ca="1" si="2"/>
        <v>pxi_common.char_format(rate_multiplier, 5, pxi_common.fc_format_type_none, pxi_common.fc_is_nullable) || -- rate_multiplier -&gt; PriceUnit</v>
      </c>
    </row>
    <row r="19" spans="1:15" x14ac:dyDescent="0.2">
      <c r="A19" s="1" t="s">
        <v>432</v>
      </c>
      <c r="C19" s="1" t="s">
        <v>433</v>
      </c>
      <c r="D19" s="8">
        <f t="shared" si="1"/>
        <v>143</v>
      </c>
      <c r="E19" s="1">
        <v>4</v>
      </c>
      <c r="F19" s="1" t="s">
        <v>0</v>
      </c>
      <c r="G19" s="1" t="s">
        <v>1</v>
      </c>
      <c r="I19" s="1" t="s">
        <v>0</v>
      </c>
      <c r="M19" s="7" t="str">
        <f t="shared" si="0"/>
        <v/>
      </c>
      <c r="O19" s="8" t="str">
        <f t="shared" ca="1" si="2"/>
        <v>pxi_common.char_format(order_type_code, 4, pxi_common.fc_format_type_none, pxi_common.fc_is_nullable) || -- order_type_code -&gt; OrderType</v>
      </c>
    </row>
  </sheetData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8" tint="-0.249977111117893"/>
  </sheetPr>
  <dimension ref="A1:N35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A33" sqref="A33"/>
    </sheetView>
  </sheetViews>
  <sheetFormatPr defaultRowHeight="15" x14ac:dyDescent="0.25"/>
  <cols>
    <col min="1" max="1" width="13.5703125" style="1" bestFit="1" customWidth="1"/>
    <col min="2" max="2" width="14.140625" style="8" bestFit="1" customWidth="1"/>
    <col min="3" max="3" width="11.28515625" style="8" bestFit="1" customWidth="1"/>
    <col min="4" max="4" width="6.5703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4.85546875" style="1" bestFit="1" customWidth="1"/>
    <col min="9" max="9" width="8.5703125" style="7" bestFit="1" customWidth="1"/>
    <col min="10" max="10" width="12.85546875" style="1" bestFit="1" customWidth="1"/>
    <col min="11" max="11" width="63.42578125" style="9" bestFit="1" customWidth="1"/>
    <col min="12" max="12" width="145.7109375" style="8" bestFit="1" customWidth="1"/>
    <col min="13" max="13" width="47.85546875" style="8" bestFit="1" customWidth="1"/>
    <col min="14" max="14" width="27.140625" style="8" bestFit="1" customWidth="1"/>
    <col min="15" max="16384" width="9.140625" style="1"/>
  </cols>
  <sheetData>
    <row r="1" spans="1:14" s="8" customFormat="1" ht="11.25" x14ac:dyDescent="0.2">
      <c r="A1" s="8" t="s">
        <v>273</v>
      </c>
      <c r="B1" s="8" t="s">
        <v>274</v>
      </c>
      <c r="C1" s="8" t="s">
        <v>275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7" t="s">
        <v>276</v>
      </c>
      <c r="J1" s="8" t="s">
        <v>183</v>
      </c>
      <c r="K1" s="8" t="s">
        <v>277</v>
      </c>
      <c r="L1" s="8" t="s">
        <v>278</v>
      </c>
      <c r="M1" s="8" t="s">
        <v>279</v>
      </c>
      <c r="N1" s="8" t="s">
        <v>280</v>
      </c>
    </row>
    <row r="2" spans="1:14" ht="11.25" x14ac:dyDescent="0.2">
      <c r="A2" s="1" t="s">
        <v>281</v>
      </c>
      <c r="B2" s="8" t="str">
        <f t="shared" ref="B2:B22" si="0">LOWER(SUBSTITUTE(A2," ", "_"))</f>
        <v>rec_type</v>
      </c>
      <c r="C2" s="8" t="str">
        <f>CONCATENATE(IF(LEN(B2)&gt;30,"#",""),LEN(B2))</f>
        <v>8</v>
      </c>
      <c r="D2" s="8">
        <v>0</v>
      </c>
      <c r="E2" s="1">
        <v>3</v>
      </c>
      <c r="F2" s="1" t="s">
        <v>2</v>
      </c>
      <c r="G2" s="1" t="s">
        <v>1</v>
      </c>
      <c r="I2" s="7" t="str">
        <f t="shared" ref="I2:I22" si="1">IF(ISBLANK(H2),"",CONCATENATE(IF(LEN(H2)&lt;&gt;E2,"#",""),LEN(H2)))</f>
        <v/>
      </c>
      <c r="J2" s="1" t="s">
        <v>282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pv_inbound_rec.rec_type := fflu_data.get_char_field(pc_rec_type);</v>
      </c>
      <c r="L2" s="8" t="str">
        <f ca="1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fflu_data.add_char_field_txt(pc_rec_type,1,3,fflu_data.gc_null_min_length,fflu_data.gc_not_allow_null,fflu_data.gc_trim);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pc_rec_type constant fflu_common.st_name := 'Rec Type';</v>
      </c>
      <c r="N2" s="8" t="str">
        <f>CONCATENATE(B2," ",J2,",")</f>
        <v>rec_type varchar2(3 char),</v>
      </c>
    </row>
    <row r="3" spans="1:14" ht="11.25" x14ac:dyDescent="0.2">
      <c r="A3" s="1" t="s">
        <v>283</v>
      </c>
      <c r="B3" s="8" t="str">
        <f t="shared" si="0"/>
        <v>idoc_type</v>
      </c>
      <c r="C3" s="8" t="str">
        <f t="shared" ref="C3:C22" si="2">CONCATENATE(IF(LEN(B3)&gt;30,"#",""),LEN(B3))</f>
        <v>9</v>
      </c>
      <c r="D3" s="8">
        <f>D2+E2</f>
        <v>3</v>
      </c>
      <c r="E3" s="1">
        <v>30</v>
      </c>
      <c r="F3" s="1" t="s">
        <v>2</v>
      </c>
      <c r="G3" s="1" t="s">
        <v>1</v>
      </c>
      <c r="I3" s="7" t="str">
        <f t="shared" si="1"/>
        <v/>
      </c>
      <c r="J3" s="1" t="s">
        <v>284</v>
      </c>
      <c r="K3" s="8" t="str">
        <f ca="1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pv_inbound_rec.idoc_type := fflu_data.get_char_field(pc_idoc_type);</v>
      </c>
      <c r="L3" s="8" t="str">
        <f ca="1">SUBSTITUTE(
SUBSTITUTE(
SUBSTITUTE(
SUBSTITUTE(
SUBSTITUTE(
SUBSTITUTE(
INDIRECT(CONCATENATE("add_",$G3,"_field")),"::field_desc::",$A3),"::field_name::",$B3),"::position::",$D3+1),"::length::",$E3),"::required::",IF($F3="Yes","fflu_data.gc_not_allow_null","fflu_data.gc_allow_null")),"::format::",IF(ISBLANK($H3),"fflu_data.gc_null_format",CONCATENATE("'",$H3,"'"))
)</f>
        <v>fflu_data.add_char_field_txt(pc_idoc_type,4,30,fflu_data.gc_null_min_length,fflu_data.gc_not_allow_null,fflu_data.gc_trim);</v>
      </c>
      <c r="M3" s="8" t="str">
        <f ca="1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pc_idoc_type constant fflu_common.st_name := 'iDoc Type';</v>
      </c>
      <c r="N3" s="8" t="str">
        <f>CONCATENATE(B3," ",J3,",")</f>
        <v>idoc_type varchar2(30 char),</v>
      </c>
    </row>
    <row r="4" spans="1:14" ht="11.25" x14ac:dyDescent="0.2">
      <c r="A4" s="1" t="s">
        <v>285</v>
      </c>
      <c r="B4" s="8" t="str">
        <f t="shared" si="0"/>
        <v>idoc_no</v>
      </c>
      <c r="C4" s="8" t="str">
        <f t="shared" si="2"/>
        <v>7</v>
      </c>
      <c r="D4" s="8">
        <f t="shared" ref="D4:D5" si="3">D3+E3</f>
        <v>33</v>
      </c>
      <c r="E4" s="1">
        <v>16</v>
      </c>
      <c r="F4" s="1" t="s">
        <v>2</v>
      </c>
      <c r="G4" s="1" t="s">
        <v>4</v>
      </c>
      <c r="H4" s="12" t="s">
        <v>286</v>
      </c>
      <c r="I4" s="7" t="str">
        <f t="shared" si="1"/>
        <v>16</v>
      </c>
      <c r="J4" s="1" t="s">
        <v>287</v>
      </c>
      <c r="K4" s="8" t="str">
        <f ca="1">SUBSTITUTE(
SUBSTITUTE(
SUBSTITUTE(
SUBSTITUTE(
SUBSTITUTE(
SUBSTITUTE(
INDIRECT(CONCATENATE("get_",$G4,"_field")),"::field_desc::",$A4),"::field_name::",$B4),"::position::",$D4),"::length::",$E4),"::required::",IF($F4="Yes","fflu_data.gc_not_allow_null","fflu_data.gc_allow_null")),"::format::",IF(ISBLANK($H4),"fflu_data.gc_null_format",CONCATENATE("'",$H4,"'"))
)</f>
        <v>pv_inbound_rec.idoc_no := fflu_data.get_number_field(pc_idoc_no);</v>
      </c>
      <c r="L4" s="8" t="str">
        <f ca="1">SUBSTITUTE(
SUBSTITUTE(
SUBSTITUTE(
SUBSTITUTE(
SUBSTITUTE(
SUBSTITUTE(
INDIRECT(CONCATENATE("add_",$G4,"_field")),"::field_desc::",$A4),"::field_name::",$B4),"::position::",$D4+1),"::length::",$E4),"::required::",IF($F4="Yes","fflu_data.gc_not_allow_null","fflu_data.gc_allow_null")),"::format::",IF(ISBLANK($H4),"fflu_data.gc_null_format",CONCATENATE("'",$H4,"'"))
)</f>
        <v>fflu_data.add_number_field_txt(pc_idoc_no,34,16,'9999999999999990',fflu_data.gc_null_min_number,fflu_data.gc_null_max_number,fflu_data.gc_not_allow_null,fflu_data.gc_null_nls_options);</v>
      </c>
      <c r="M4" s="8" t="str">
        <f ca="1">SUBSTITUTE(
SUBSTITUTE(
SUBSTITUTE(
SUBSTITUTE(
SUBSTITUTE(
SUBSTITUTE(
INDIRECT("field_name_constant"),"::field_desc::",$A4),"::field_name::",$B4),"::position::",$D4),"::length::",$E4),"::required::",IF($F4="Yes","fflu_data.gc_not_allow_null","fflu_data.gc_allow_null")),"::format::",IF(ISBLANK($H4),"fflu_data.pc_null_format",CONCATENATE("'",$H4,"'"))
)</f>
        <v>pc_idoc_no constant fflu_common.st_name := 'iDoc No';</v>
      </c>
      <c r="N4" s="8" t="str">
        <f>CONCATENATE(B4," ",J4,",")</f>
        <v>idoc_no number(16,0),</v>
      </c>
    </row>
    <row r="5" spans="1:14" ht="11.25" x14ac:dyDescent="0.2">
      <c r="A5" s="1" t="s">
        <v>288</v>
      </c>
      <c r="B5" s="8" t="str">
        <f t="shared" si="0"/>
        <v>idoc_date</v>
      </c>
      <c r="C5" s="8" t="str">
        <f t="shared" si="2"/>
        <v>9</v>
      </c>
      <c r="D5" s="8">
        <f t="shared" si="3"/>
        <v>49</v>
      </c>
      <c r="E5" s="1">
        <v>14</v>
      </c>
      <c r="F5" s="1" t="s">
        <v>2</v>
      </c>
      <c r="G5" s="1" t="s">
        <v>3</v>
      </c>
      <c r="H5" s="1" t="s">
        <v>289</v>
      </c>
      <c r="I5" s="7" t="str">
        <f t="shared" si="1"/>
        <v>#16</v>
      </c>
      <c r="J5" s="1" t="s">
        <v>24</v>
      </c>
      <c r="K5" s="8" t="str">
        <f ca="1">SUBSTITUTE(
SUBSTITUTE(
SUBSTITUTE(
SUBSTITUTE(
SUBSTITUTE(
SUBSTITUTE(
INDIRECT(CONCATENATE("get_",$G5,"_field")),"::field_desc::",$A5),"::field_name::",$B5),"::position::",$D5),"::length::",$E5),"::required::",IF($F5="Yes","fflu_data.gc_not_allow_null","fflu_data.gc_allow_null")),"::format::",IF(ISBLANK($H5),"fflu_data.gc_null_format",CONCATENATE("'",$H5,"'"))
)</f>
        <v>pv_inbound_rec.idoc_date := fflu_data.get_date_field(pc_idoc_date);</v>
      </c>
      <c r="L5" s="8" t="str">
        <f ca="1">SUBSTITUTE(
SUBSTITUTE(
SUBSTITUTE(
SUBSTITUTE(
SUBSTITUTE(
SUBSTITUTE(
INDIRECT(CONCATENATE("add_",$G5,"_field")),"::field_desc::",$A5),"::field_name::",$B5),"::position::",$D5+1),"::length::",$E5),"::required::",IF($F5="Yes","fflu_data.gc_not_allow_null","fflu_data.gc_allow_null")),"::format::",IF(ISBLANK($H5),"fflu_data.gc_null_format",CONCATENATE("'",$H5,"'"))
)</f>
        <v>fflu_data.add_date_field_txt(pc_idoc_date,50,14,'yyyymmddhh24miss',fflu_data.gc_null_min_date,fflu_data.gc_null_max_date,fflu_data.gc_not_allow_null,fflu_data.gc_null_nls_options);</v>
      </c>
      <c r="M5" s="8" t="str">
        <f ca="1">SUBSTITUTE(
SUBSTITUTE(
SUBSTITUTE(
SUBSTITUTE(
SUBSTITUTE(
SUBSTITUTE(
INDIRECT("field_name_constant"),"::field_desc::",$A5),"::field_name::",$B5),"::position::",$D5),"::length::",$E5),"::required::",IF($F5="Yes","fflu_data.gc_not_allow_null","fflu_data.gc_allow_null")),"::format::",IF(ISBLANK($H5),"fflu_data.pc_null_format",CONCATENATE("'",$H5,"'"))
)</f>
        <v>pc_idoc_date constant fflu_common.st_name := 'iDoc Date';</v>
      </c>
      <c r="N5" s="8" t="str">
        <f>CONCATENATE(B5," ",J5,",")</f>
        <v>idoc_date date,</v>
      </c>
    </row>
    <row r="6" spans="1:14" ht="11.25" x14ac:dyDescent="0.2">
      <c r="B6" s="8" t="str">
        <f t="shared" si="0"/>
        <v/>
      </c>
      <c r="C6" s="8" t="str">
        <f t="shared" si="2"/>
        <v>0</v>
      </c>
      <c r="I6" s="7" t="str">
        <f t="shared" si="1"/>
        <v/>
      </c>
      <c r="K6" s="8"/>
    </row>
    <row r="7" spans="1:14" ht="11.25" x14ac:dyDescent="0.2">
      <c r="A7" s="1" t="s">
        <v>281</v>
      </c>
      <c r="B7" s="8" t="str">
        <f t="shared" si="0"/>
        <v>rec_type</v>
      </c>
      <c r="C7" s="8" t="str">
        <f t="shared" si="2"/>
        <v>8</v>
      </c>
      <c r="D7" s="8">
        <v>0</v>
      </c>
      <c r="E7" s="1">
        <v>3</v>
      </c>
      <c r="F7" s="1" t="s">
        <v>2</v>
      </c>
      <c r="G7" s="1" t="s">
        <v>1</v>
      </c>
      <c r="I7" s="7" t="str">
        <f t="shared" si="1"/>
        <v/>
      </c>
      <c r="J7" s="1" t="s">
        <v>282</v>
      </c>
      <c r="K7" s="8" t="str">
        <f t="shared" ref="K7:K22" ca="1" si="4">SUBSTITUTE(
SUBSTITUTE(
SUBSTITUTE(
SUBSTITUTE(
SUBSTITUTE(
SUBSTITUTE(
INDIRECT(CONCATENATE("get_",$G7,"_field")),"::field_desc::",$A7),"::field_name::",$B7),"::position::",$D7),"::length::",$E7),"::required::",IF($F7="Yes","fflu_data.gc_not_allow_null","fflu_data.gc_allow_null")),"::format::",IF(ISBLANK($H7),"fflu_data.gc_null_format",CONCATENATE("'",$H7,"'"))
)</f>
        <v>pv_inbound_rec.rec_type := fflu_data.get_char_field(pc_rec_type);</v>
      </c>
      <c r="L7" s="8" t="str">
        <f t="shared" ref="L7:L22" ca="1" si="5">SUBSTITUTE(
SUBSTITUTE(
SUBSTITUTE(
SUBSTITUTE(
SUBSTITUTE(
SUBSTITUTE(
INDIRECT(CONCATENATE("add_",$G7,"_field")),"::field_desc::",$A7),"::field_name::",$B7),"::position::",$D7+1),"::length::",$E7),"::required::",IF($F7="Yes","fflu_data.gc_not_allow_null","fflu_data.gc_allow_null")),"::format::",IF(ISBLANK($H7),"fflu_data.gc_null_format",CONCATENATE("'",$H7,"'"))
)</f>
        <v>fflu_data.add_char_field_txt(pc_rec_type,1,3,fflu_data.gc_null_min_length,fflu_data.gc_not_allow_null,fflu_data.gc_trim);</v>
      </c>
      <c r="M7" s="8" t="str">
        <f t="shared" ref="M7:M22" ca="1" si="6">SUBSTITUTE(
SUBSTITUTE(
SUBSTITUTE(
SUBSTITUTE(
SUBSTITUTE(
SUBSTITUTE(
INDIRECT("field_name_constant"),"::field_desc::",$A7),"::field_name::",$B7),"::position::",$D7),"::length::",$E7),"::required::",IF($F7="Yes","fflu_data.gc_not_allow_null","fflu_data.gc_allow_null")),"::format::",IF(ISBLANK($H7),"fflu_data.pc_null_format",CONCATENATE("'",$H7,"'"))
)</f>
        <v>pc_rec_type constant fflu_common.st_name := 'Rec Type';</v>
      </c>
      <c r="N7" s="8" t="str">
        <f t="shared" ref="N7:N22" si="7">CONCATENATE(B7," ",J7,",")</f>
        <v>rec_type varchar2(3 char),</v>
      </c>
    </row>
    <row r="8" spans="1:14" ht="11.25" x14ac:dyDescent="0.2">
      <c r="A8" s="1" t="s">
        <v>290</v>
      </c>
      <c r="B8" s="8" t="str">
        <f t="shared" si="0"/>
        <v>company_code</v>
      </c>
      <c r="C8" s="8" t="str">
        <f t="shared" si="2"/>
        <v>12</v>
      </c>
      <c r="D8" s="8">
        <f>D7+E7</f>
        <v>3</v>
      </c>
      <c r="E8" s="1">
        <v>3</v>
      </c>
      <c r="F8" s="1" t="s">
        <v>2</v>
      </c>
      <c r="G8" s="1" t="s">
        <v>1</v>
      </c>
      <c r="I8" s="7" t="str">
        <f t="shared" si="1"/>
        <v/>
      </c>
      <c r="J8" s="1" t="s">
        <v>282</v>
      </c>
      <c r="K8" s="8" t="str">
        <f t="shared" ca="1" si="4"/>
        <v>pv_inbound_rec.company_code := fflu_data.get_char_field(pc_company_code);</v>
      </c>
      <c r="L8" s="8" t="str">
        <f t="shared" ca="1" si="5"/>
        <v>fflu_data.add_char_field_txt(pc_company_code,4,3,fflu_data.gc_null_min_length,fflu_data.gc_not_allow_null,fflu_data.gc_trim);</v>
      </c>
      <c r="M8" s="8" t="str">
        <f t="shared" ca="1" si="6"/>
        <v>pc_company_code constant fflu_common.st_name := 'Company Code';</v>
      </c>
      <c r="N8" s="8" t="str">
        <f t="shared" si="7"/>
        <v>company_code varchar2(3 char),</v>
      </c>
    </row>
    <row r="9" spans="1:14" ht="11.25" x14ac:dyDescent="0.2">
      <c r="A9" s="1" t="s">
        <v>291</v>
      </c>
      <c r="B9" s="8" t="str">
        <f t="shared" si="0"/>
        <v>div_code</v>
      </c>
      <c r="C9" s="8" t="str">
        <f t="shared" si="2"/>
        <v>8</v>
      </c>
      <c r="D9" s="8">
        <f t="shared" ref="D9:D22" si="8">D8+E8</f>
        <v>6</v>
      </c>
      <c r="E9" s="1">
        <v>3</v>
      </c>
      <c r="F9" s="1" t="s">
        <v>0</v>
      </c>
      <c r="G9" s="1" t="s">
        <v>1</v>
      </c>
      <c r="I9" s="7" t="str">
        <f t="shared" si="1"/>
        <v/>
      </c>
      <c r="J9" s="1" t="s">
        <v>282</v>
      </c>
      <c r="K9" s="8" t="str">
        <f t="shared" ca="1" si="4"/>
        <v>pv_inbound_rec.div_code := fflu_data.get_char_field(pc_div_code);</v>
      </c>
      <c r="L9" s="8" t="str">
        <f t="shared" ca="1" si="5"/>
        <v>fflu_data.add_char_field_txt(pc_div_code,7,3,fflu_data.gc_null_min_length,fflu_data.gc_allow_null,fflu_data.gc_trim);</v>
      </c>
      <c r="M9" s="8" t="str">
        <f t="shared" ca="1" si="6"/>
        <v>pc_div_code constant fflu_common.st_name := 'Div Code';</v>
      </c>
      <c r="N9" s="8" t="str">
        <f t="shared" si="7"/>
        <v>div_code varchar2(3 char),</v>
      </c>
    </row>
    <row r="10" spans="1:14" ht="11.25" x14ac:dyDescent="0.2">
      <c r="A10" s="1" t="s">
        <v>292</v>
      </c>
      <c r="B10" s="8" t="str">
        <f t="shared" si="0"/>
        <v>cust_code</v>
      </c>
      <c r="C10" s="8" t="str">
        <f t="shared" si="2"/>
        <v>9</v>
      </c>
      <c r="D10" s="8">
        <f t="shared" si="8"/>
        <v>9</v>
      </c>
      <c r="E10" s="1">
        <v>10</v>
      </c>
      <c r="F10" s="1" t="s">
        <v>0</v>
      </c>
      <c r="G10" s="1" t="s">
        <v>1</v>
      </c>
      <c r="I10" s="7" t="str">
        <f t="shared" si="1"/>
        <v/>
      </c>
      <c r="J10" s="1" t="s">
        <v>293</v>
      </c>
      <c r="K10" s="8" t="str">
        <f t="shared" ca="1" si="4"/>
        <v>pv_inbound_rec.cust_code := fflu_data.get_char_field(pc_cust_code);</v>
      </c>
      <c r="L10" s="8" t="str">
        <f t="shared" ca="1" si="5"/>
        <v>fflu_data.add_char_field_txt(pc_cust_code,10,10,fflu_data.gc_null_min_length,fflu_data.gc_allow_null,fflu_data.gc_trim);</v>
      </c>
      <c r="M10" s="8" t="str">
        <f t="shared" ca="1" si="6"/>
        <v>pc_cust_code constant fflu_common.st_name := 'Cust Code';</v>
      </c>
      <c r="N10" s="8" t="str">
        <f t="shared" si="7"/>
        <v>cust_code varchar2(10 char),</v>
      </c>
    </row>
    <row r="11" spans="1:14" ht="11.25" x14ac:dyDescent="0.2">
      <c r="A11" s="1" t="s">
        <v>294</v>
      </c>
      <c r="B11" s="8" t="str">
        <f t="shared" si="0"/>
        <v>claim_amount</v>
      </c>
      <c r="C11" s="8" t="str">
        <f t="shared" si="2"/>
        <v>12</v>
      </c>
      <c r="D11" s="8">
        <f t="shared" si="8"/>
        <v>19</v>
      </c>
      <c r="E11" s="1">
        <v>15</v>
      </c>
      <c r="F11" s="1" t="s">
        <v>0</v>
      </c>
      <c r="G11" s="1" t="s">
        <v>4</v>
      </c>
      <c r="H11" s="12" t="s">
        <v>295</v>
      </c>
      <c r="I11" s="7" t="str">
        <f t="shared" si="1"/>
        <v>15</v>
      </c>
      <c r="J11" s="1" t="s">
        <v>296</v>
      </c>
      <c r="K11" s="8" t="str">
        <f t="shared" ca="1" si="4"/>
        <v>pv_inbound_rec.claim_amount := fflu_data.get_number_field(pc_claim_amount);</v>
      </c>
      <c r="L11" s="8" t="str">
        <f t="shared" ca="1" si="5"/>
        <v>fflu_data.add_number_field_txt(pc_claim_amount,20,15,'9999999990.0000',fflu_data.gc_null_min_number,fflu_data.gc_null_max_number,fflu_data.gc_allow_null,fflu_data.gc_null_nls_options);</v>
      </c>
      <c r="M11" s="8" t="str">
        <f t="shared" ca="1" si="6"/>
        <v>pc_claim_amount constant fflu_common.st_name := 'Claim Amount';</v>
      </c>
      <c r="N11" s="8" t="str">
        <f t="shared" si="7"/>
        <v>claim_amount number(15,4),</v>
      </c>
    </row>
    <row r="12" spans="1:14" ht="11.25" x14ac:dyDescent="0.2">
      <c r="A12" s="1" t="s">
        <v>297</v>
      </c>
      <c r="B12" s="8" t="str">
        <f t="shared" si="0"/>
        <v>claim_ref</v>
      </c>
      <c r="C12" s="8" t="str">
        <f t="shared" si="2"/>
        <v>9</v>
      </c>
      <c r="D12" s="8">
        <f t="shared" si="8"/>
        <v>34</v>
      </c>
      <c r="E12" s="1">
        <v>12</v>
      </c>
      <c r="F12" s="1" t="s">
        <v>0</v>
      </c>
      <c r="G12" s="1" t="s">
        <v>1</v>
      </c>
      <c r="I12" s="7" t="str">
        <f t="shared" si="1"/>
        <v/>
      </c>
      <c r="J12" s="1" t="s">
        <v>298</v>
      </c>
      <c r="K12" s="8" t="str">
        <f t="shared" ca="1" si="4"/>
        <v>pv_inbound_rec.claim_ref := fflu_data.get_char_field(pc_claim_ref);</v>
      </c>
      <c r="L12" s="8" t="str">
        <f t="shared" ca="1" si="5"/>
        <v>fflu_data.add_char_field_txt(pc_claim_ref,35,12,fflu_data.gc_null_min_length,fflu_data.gc_allow_null,fflu_data.gc_trim);</v>
      </c>
      <c r="M12" s="8" t="str">
        <f t="shared" ca="1" si="6"/>
        <v>pc_claim_ref constant fflu_common.st_name := 'Claim Ref';</v>
      </c>
      <c r="N12" s="8" t="str">
        <f t="shared" si="7"/>
        <v>claim_ref varchar2(12 char),</v>
      </c>
    </row>
    <row r="13" spans="1:14" ht="11.25" x14ac:dyDescent="0.2">
      <c r="A13" s="1" t="s">
        <v>299</v>
      </c>
      <c r="B13" s="8" t="str">
        <f t="shared" si="0"/>
        <v>assignment_no</v>
      </c>
      <c r="C13" s="8" t="str">
        <f t="shared" si="2"/>
        <v>13</v>
      </c>
      <c r="D13" s="8">
        <f t="shared" si="8"/>
        <v>46</v>
      </c>
      <c r="E13" s="1">
        <v>18</v>
      </c>
      <c r="F13" s="1" t="s">
        <v>0</v>
      </c>
      <c r="G13" s="1" t="s">
        <v>1</v>
      </c>
      <c r="I13" s="7" t="str">
        <f t="shared" si="1"/>
        <v/>
      </c>
      <c r="J13" s="1" t="s">
        <v>300</v>
      </c>
      <c r="K13" s="8" t="str">
        <f t="shared" ca="1" si="4"/>
        <v>pv_inbound_rec.assignment_no := fflu_data.get_char_field(pc_assignment_no);</v>
      </c>
      <c r="L13" s="8" t="str">
        <f t="shared" ca="1" si="5"/>
        <v>fflu_data.add_char_field_txt(pc_assignment_no,47,18,fflu_data.gc_null_min_length,fflu_data.gc_allow_null,fflu_data.gc_trim);</v>
      </c>
      <c r="M13" s="8" t="str">
        <f t="shared" ca="1" si="6"/>
        <v>pc_assignment_no constant fflu_common.st_name := 'Assignment No';</v>
      </c>
      <c r="N13" s="8" t="str">
        <f t="shared" si="7"/>
        <v>assignment_no varchar2(18 char),</v>
      </c>
    </row>
    <row r="14" spans="1:14" ht="11.25" x14ac:dyDescent="0.2">
      <c r="A14" s="1" t="s">
        <v>301</v>
      </c>
      <c r="B14" s="8" t="str">
        <f t="shared" si="0"/>
        <v>tax_base</v>
      </c>
      <c r="C14" s="8" t="str">
        <f t="shared" si="2"/>
        <v>8</v>
      </c>
      <c r="D14" s="8">
        <f t="shared" si="8"/>
        <v>64</v>
      </c>
      <c r="E14" s="1">
        <v>15</v>
      </c>
      <c r="F14" s="1" t="s">
        <v>0</v>
      </c>
      <c r="G14" s="1" t="s">
        <v>4</v>
      </c>
      <c r="H14" s="12" t="s">
        <v>295</v>
      </c>
      <c r="I14" s="7" t="str">
        <f t="shared" si="1"/>
        <v>15</v>
      </c>
      <c r="J14" s="1" t="s">
        <v>296</v>
      </c>
      <c r="K14" s="8" t="str">
        <f t="shared" ca="1" si="4"/>
        <v>pv_inbound_rec.tax_base := fflu_data.get_number_field(pc_tax_base);</v>
      </c>
      <c r="L14" s="8" t="str">
        <f t="shared" ca="1" si="5"/>
        <v>fflu_data.add_number_field_txt(pc_tax_base,65,15,'9999999990.0000',fflu_data.gc_null_min_number,fflu_data.gc_null_max_number,fflu_data.gc_allow_null,fflu_data.gc_null_nls_options);</v>
      </c>
      <c r="M14" s="8" t="str">
        <f t="shared" ca="1" si="6"/>
        <v>pc_tax_base constant fflu_common.st_name := 'Tax Base';</v>
      </c>
      <c r="N14" s="8" t="str">
        <f t="shared" si="7"/>
        <v>tax_base number(15,4),</v>
      </c>
    </row>
    <row r="15" spans="1:14" ht="11.25" x14ac:dyDescent="0.2">
      <c r="A15" s="1" t="s">
        <v>302</v>
      </c>
      <c r="B15" s="8" t="str">
        <f t="shared" si="0"/>
        <v>posting_date</v>
      </c>
      <c r="C15" s="8" t="str">
        <f t="shared" si="2"/>
        <v>12</v>
      </c>
      <c r="D15" s="8">
        <f t="shared" si="8"/>
        <v>79</v>
      </c>
      <c r="E15" s="1">
        <v>8</v>
      </c>
      <c r="F15" s="1" t="s">
        <v>0</v>
      </c>
      <c r="G15" s="1" t="s">
        <v>3</v>
      </c>
      <c r="H15" s="1" t="s">
        <v>135</v>
      </c>
      <c r="I15" s="7" t="str">
        <f t="shared" si="1"/>
        <v>8</v>
      </c>
      <c r="J15" s="1" t="s">
        <v>24</v>
      </c>
      <c r="K15" s="8" t="str">
        <f t="shared" ca="1" si="4"/>
        <v>pv_inbound_rec.posting_date := fflu_data.get_date_field(pc_posting_date);</v>
      </c>
      <c r="L15" s="8" t="str">
        <f t="shared" ca="1" si="5"/>
        <v>fflu_data.add_date_field_txt(pc_posting_date,80,8,'yyyymmdd',fflu_data.gc_null_min_date,fflu_data.gc_null_max_date,fflu_data.gc_allow_null,fflu_data.gc_null_nls_options);</v>
      </c>
      <c r="M15" s="8" t="str">
        <f t="shared" ca="1" si="6"/>
        <v>pc_posting_date constant fflu_common.st_name := 'Posting Date';</v>
      </c>
      <c r="N15" s="8" t="str">
        <f t="shared" si="7"/>
        <v>posting_date date,</v>
      </c>
    </row>
    <row r="16" spans="1:14" ht="11.25" x14ac:dyDescent="0.2">
      <c r="A16" s="1" t="s">
        <v>303</v>
      </c>
      <c r="B16" s="8" t="str">
        <f t="shared" si="0"/>
        <v>fiscal_period</v>
      </c>
      <c r="C16" s="8" t="str">
        <f t="shared" si="2"/>
        <v>13</v>
      </c>
      <c r="D16" s="8">
        <f t="shared" si="8"/>
        <v>87</v>
      </c>
      <c r="E16" s="1">
        <v>2</v>
      </c>
      <c r="F16" s="1" t="s">
        <v>0</v>
      </c>
      <c r="G16" s="1" t="s">
        <v>4</v>
      </c>
      <c r="H16" s="12" t="s">
        <v>304</v>
      </c>
      <c r="I16" s="7" t="str">
        <f t="shared" si="1"/>
        <v>2</v>
      </c>
      <c r="J16" s="1" t="s">
        <v>305</v>
      </c>
      <c r="K16" s="8" t="str">
        <f t="shared" ca="1" si="4"/>
        <v>pv_inbound_rec.fiscal_period := fflu_data.get_number_field(pc_fiscal_period);</v>
      </c>
      <c r="L16" s="8" t="str">
        <f t="shared" ca="1" si="5"/>
        <v>fflu_data.add_number_field_txt(pc_fiscal_period,88,2,'90',fflu_data.gc_null_min_number,fflu_data.gc_null_max_number,fflu_data.gc_allow_null,fflu_data.gc_null_nls_options);</v>
      </c>
      <c r="M16" s="8" t="str">
        <f t="shared" ca="1" si="6"/>
        <v>pc_fiscal_period constant fflu_common.st_name := 'Fiscal Period';</v>
      </c>
      <c r="N16" s="8" t="str">
        <f t="shared" si="7"/>
        <v>fiscal_period number(2,0),</v>
      </c>
    </row>
    <row r="17" spans="1:14" ht="11.25" x14ac:dyDescent="0.2">
      <c r="A17" s="1" t="s">
        <v>306</v>
      </c>
      <c r="B17" s="8" t="str">
        <f t="shared" si="0"/>
        <v>reason_code</v>
      </c>
      <c r="C17" s="8" t="str">
        <f t="shared" si="2"/>
        <v>11</v>
      </c>
      <c r="D17" s="8">
        <f t="shared" si="8"/>
        <v>89</v>
      </c>
      <c r="E17" s="1">
        <v>3</v>
      </c>
      <c r="F17" s="1" t="s">
        <v>0</v>
      </c>
      <c r="G17" s="1" t="s">
        <v>1</v>
      </c>
      <c r="I17" s="7" t="str">
        <f t="shared" si="1"/>
        <v/>
      </c>
      <c r="J17" s="1" t="s">
        <v>282</v>
      </c>
      <c r="K17" s="8" t="str">
        <f t="shared" ca="1" si="4"/>
        <v>pv_inbound_rec.reason_code := fflu_data.get_char_field(pc_reason_code);</v>
      </c>
      <c r="L17" s="8" t="str">
        <f t="shared" ca="1" si="5"/>
        <v>fflu_data.add_char_field_txt(pc_reason_code,90,3,fflu_data.gc_null_min_length,fflu_data.gc_allow_null,fflu_data.gc_trim);</v>
      </c>
      <c r="M17" s="8" t="str">
        <f t="shared" ca="1" si="6"/>
        <v>pc_reason_code constant fflu_common.st_name := 'Reason Code';</v>
      </c>
      <c r="N17" s="8" t="str">
        <f t="shared" si="7"/>
        <v>reason_code varchar2(3 char),</v>
      </c>
    </row>
    <row r="18" spans="1:14" ht="11.25" x14ac:dyDescent="0.2">
      <c r="A18" s="1" t="s">
        <v>307</v>
      </c>
      <c r="B18" s="8" t="str">
        <f t="shared" si="0"/>
        <v>accounting_doc_no</v>
      </c>
      <c r="C18" s="8" t="str">
        <f t="shared" si="2"/>
        <v>17</v>
      </c>
      <c r="D18" s="8">
        <f t="shared" si="8"/>
        <v>92</v>
      </c>
      <c r="E18" s="1">
        <v>10</v>
      </c>
      <c r="F18" s="1" t="s">
        <v>2</v>
      </c>
      <c r="G18" s="1" t="s">
        <v>4</v>
      </c>
      <c r="H18" s="12"/>
      <c r="I18" s="7" t="str">
        <f t="shared" si="1"/>
        <v/>
      </c>
      <c r="J18" s="1" t="s">
        <v>293</v>
      </c>
      <c r="K18" s="8" t="str">
        <f t="shared" ca="1" si="4"/>
        <v>pv_inbound_rec.accounting_doc_no := fflu_data.get_number_field(pc_accounting_doc_no);</v>
      </c>
      <c r="L18" s="8" t="str">
        <f t="shared" ca="1" si="5"/>
        <v>fflu_data.add_number_field_txt(pc_accounting_doc_no,93,10,fflu_data.gc_null_format,fflu_data.gc_null_min_number,fflu_data.gc_null_max_number,fflu_data.gc_not_allow_null,fflu_data.gc_null_nls_options);</v>
      </c>
      <c r="M18" s="8" t="str">
        <f t="shared" ca="1" si="6"/>
        <v>pc_accounting_doc_no constant fflu_common.st_name := 'Accounting Doc No';</v>
      </c>
      <c r="N18" s="8" t="str">
        <f t="shared" si="7"/>
        <v>accounting_doc_no varchar2(10 char),</v>
      </c>
    </row>
    <row r="19" spans="1:14" ht="11.25" x14ac:dyDescent="0.2">
      <c r="A19" s="1" t="s">
        <v>308</v>
      </c>
      <c r="B19" s="8" t="str">
        <f t="shared" si="0"/>
        <v>fiscal_year</v>
      </c>
      <c r="C19" s="8" t="str">
        <f t="shared" si="2"/>
        <v>11</v>
      </c>
      <c r="D19" s="8">
        <f t="shared" si="8"/>
        <v>102</v>
      </c>
      <c r="E19" s="1">
        <v>4</v>
      </c>
      <c r="F19" s="1" t="s">
        <v>2</v>
      </c>
      <c r="G19" s="1" t="s">
        <v>4</v>
      </c>
      <c r="H19" s="12" t="s">
        <v>309</v>
      </c>
      <c r="I19" s="7" t="str">
        <f t="shared" si="1"/>
        <v>4</v>
      </c>
      <c r="J19" s="1" t="s">
        <v>310</v>
      </c>
      <c r="K19" s="8" t="str">
        <f t="shared" ca="1" si="4"/>
        <v>pv_inbound_rec.fiscal_year := fflu_data.get_number_field(pc_fiscal_year);</v>
      </c>
      <c r="L19" s="8" t="str">
        <f t="shared" ca="1" si="5"/>
        <v>fflu_data.add_number_field_txt(pc_fiscal_year,103,4,'9990',fflu_data.gc_null_min_number,fflu_data.gc_null_max_number,fflu_data.gc_not_allow_null,fflu_data.gc_null_nls_options);</v>
      </c>
      <c r="M19" s="8" t="str">
        <f t="shared" ca="1" si="6"/>
        <v>pc_fiscal_year constant fflu_common.st_name := 'Fiscal Year';</v>
      </c>
      <c r="N19" s="8" t="str">
        <f t="shared" si="7"/>
        <v>fiscal_year number(4,0),</v>
      </c>
    </row>
    <row r="20" spans="1:14" ht="11.25" x14ac:dyDescent="0.2">
      <c r="A20" s="1" t="s">
        <v>311</v>
      </c>
      <c r="B20" s="8" t="str">
        <f t="shared" si="0"/>
        <v>line_item_no</v>
      </c>
      <c r="C20" s="8" t="str">
        <f t="shared" si="2"/>
        <v>12</v>
      </c>
      <c r="D20" s="8">
        <f t="shared" si="8"/>
        <v>106</v>
      </c>
      <c r="E20" s="1">
        <v>3</v>
      </c>
      <c r="F20" s="1" t="s">
        <v>2</v>
      </c>
      <c r="G20" s="1" t="s">
        <v>1</v>
      </c>
      <c r="H20" s="12"/>
      <c r="I20" s="7" t="str">
        <f t="shared" si="1"/>
        <v/>
      </c>
      <c r="J20" s="1" t="s">
        <v>312</v>
      </c>
      <c r="K20" s="8" t="str">
        <f t="shared" ca="1" si="4"/>
        <v>pv_inbound_rec.line_item_no := fflu_data.get_char_field(pc_line_item_no);</v>
      </c>
      <c r="L20" s="8" t="str">
        <f t="shared" ca="1" si="5"/>
        <v>fflu_data.add_char_field_txt(pc_line_item_no,107,3,fflu_data.gc_null_min_length,fflu_data.gc_not_allow_null,fflu_data.gc_trim);</v>
      </c>
      <c r="M20" s="8" t="str">
        <f t="shared" ca="1" si="6"/>
        <v>pc_line_item_no constant fflu_common.st_name := 'Line Item No';</v>
      </c>
      <c r="N20" s="8" t="str">
        <f t="shared" si="7"/>
        <v>line_item_no varchar2(3),</v>
      </c>
    </row>
    <row r="21" spans="1:14" ht="11.25" x14ac:dyDescent="0.2">
      <c r="A21" s="1" t="s">
        <v>313</v>
      </c>
      <c r="B21" s="8" t="str">
        <f t="shared" si="0"/>
        <v>bus_partner_ref</v>
      </c>
      <c r="C21" s="8" t="str">
        <f t="shared" si="2"/>
        <v>15</v>
      </c>
      <c r="D21" s="8">
        <f t="shared" si="8"/>
        <v>109</v>
      </c>
      <c r="E21" s="1">
        <v>12</v>
      </c>
      <c r="F21" s="1" t="s">
        <v>0</v>
      </c>
      <c r="G21" s="1" t="s">
        <v>1</v>
      </c>
      <c r="I21" s="7" t="str">
        <f t="shared" si="1"/>
        <v/>
      </c>
      <c r="J21" s="1" t="s">
        <v>298</v>
      </c>
      <c r="K21" s="8" t="str">
        <f t="shared" ca="1" si="4"/>
        <v>pv_inbound_rec.bus_partner_ref := fflu_data.get_char_field(pc_bus_partner_ref);</v>
      </c>
      <c r="L21" s="8" t="str">
        <f t="shared" ca="1" si="5"/>
        <v>fflu_data.add_char_field_txt(pc_bus_partner_ref,110,12,fflu_data.gc_null_min_length,fflu_data.gc_allow_null,fflu_data.gc_trim);</v>
      </c>
      <c r="M21" s="8" t="str">
        <f t="shared" ca="1" si="6"/>
        <v>pc_bus_partner_ref constant fflu_common.st_name := 'Bus Partner Ref';</v>
      </c>
      <c r="N21" s="8" t="str">
        <f t="shared" si="7"/>
        <v>bus_partner_ref varchar2(12 char),</v>
      </c>
    </row>
    <row r="22" spans="1:14" ht="11.25" x14ac:dyDescent="0.2">
      <c r="A22" s="1" t="s">
        <v>314</v>
      </c>
      <c r="B22" s="8" t="str">
        <f t="shared" si="0"/>
        <v>tax_code</v>
      </c>
      <c r="C22" s="8" t="str">
        <f t="shared" si="2"/>
        <v>8</v>
      </c>
      <c r="D22" s="8">
        <f t="shared" si="8"/>
        <v>121</v>
      </c>
      <c r="E22" s="1">
        <v>2</v>
      </c>
      <c r="F22" s="1" t="s">
        <v>0</v>
      </c>
      <c r="G22" s="1" t="s">
        <v>1</v>
      </c>
      <c r="I22" s="7" t="str">
        <f t="shared" si="1"/>
        <v/>
      </c>
      <c r="J22" s="1" t="s">
        <v>315</v>
      </c>
      <c r="K22" s="8" t="str">
        <f t="shared" ca="1" si="4"/>
        <v>pv_inbound_rec.tax_code := fflu_data.get_char_field(pc_tax_code);</v>
      </c>
      <c r="L22" s="8" t="str">
        <f t="shared" ca="1" si="5"/>
        <v>fflu_data.add_char_field_txt(pc_tax_code,122,2,fflu_data.gc_null_min_length,fflu_data.gc_allow_null,fflu_data.gc_trim);</v>
      </c>
      <c r="M22" s="8" t="str">
        <f t="shared" ca="1" si="6"/>
        <v>pc_tax_code constant fflu_common.st_name := 'Tax Code';</v>
      </c>
      <c r="N22" s="8" t="str">
        <f t="shared" si="7"/>
        <v>tax_code varchar2(2 char),</v>
      </c>
    </row>
    <row r="23" spans="1:14" ht="11.25" x14ac:dyDescent="0.2">
      <c r="K23" s="8"/>
    </row>
    <row r="24" spans="1:14" ht="11.25" x14ac:dyDescent="0.2">
      <c r="K24" s="8"/>
    </row>
    <row r="25" spans="1:14" ht="11.25" x14ac:dyDescent="0.2">
      <c r="K25" s="8"/>
    </row>
    <row r="26" spans="1:14" ht="11.25" x14ac:dyDescent="0.2">
      <c r="K26" s="8"/>
    </row>
    <row r="27" spans="1:14" ht="11.25" x14ac:dyDescent="0.2">
      <c r="K27" s="8"/>
    </row>
    <row r="28" spans="1:14" ht="11.25" x14ac:dyDescent="0.2">
      <c r="K28" s="8"/>
    </row>
    <row r="29" spans="1:14" ht="11.25" x14ac:dyDescent="0.2">
      <c r="K29" s="8"/>
    </row>
    <row r="30" spans="1:14" ht="11.25" x14ac:dyDescent="0.2">
      <c r="K30" s="8"/>
    </row>
    <row r="31" spans="1:14" ht="11.25" x14ac:dyDescent="0.2">
      <c r="K31" s="8"/>
    </row>
    <row r="32" spans="1:14" ht="11.25" x14ac:dyDescent="0.2">
      <c r="K32" s="8"/>
    </row>
    <row r="33" spans="11:11" s="1" customFormat="1" ht="11.25" x14ac:dyDescent="0.2">
      <c r="K33" s="8"/>
    </row>
    <row r="34" spans="11:11" s="1" customFormat="1" ht="11.25" x14ac:dyDescent="0.2">
      <c r="K34" s="8"/>
    </row>
    <row r="35" spans="11:11" s="1" customFormat="1" ht="11.25" x14ac:dyDescent="0.2">
      <c r="K35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8" tint="-0.249977111117893"/>
  </sheetPr>
  <dimension ref="A1:N35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K2" sqref="K2"/>
    </sheetView>
  </sheetViews>
  <sheetFormatPr defaultRowHeight="15" x14ac:dyDescent="0.25"/>
  <cols>
    <col min="1" max="1" width="16.5703125" style="1" bestFit="1" customWidth="1"/>
    <col min="2" max="2" width="17" style="8" bestFit="1" customWidth="1"/>
    <col min="3" max="3" width="11.28515625" style="7" bestFit="1" customWidth="1"/>
    <col min="4" max="4" width="6.5703125" style="7" bestFit="1" customWidth="1"/>
    <col min="5" max="5" width="5.5703125" style="2" bestFit="1" customWidth="1"/>
    <col min="6" max="6" width="7.140625" style="15" bestFit="1" customWidth="1"/>
    <col min="7" max="7" width="6.7109375" style="15" bestFit="1" customWidth="1"/>
    <col min="8" max="8" width="11.7109375" style="1" bestFit="1" customWidth="1"/>
    <col min="9" max="9" width="8.5703125" style="8" bestFit="1" customWidth="1"/>
    <col min="10" max="10" width="12.85546875" style="1" bestFit="1" customWidth="1"/>
    <col min="11" max="11" width="67" style="9" bestFit="1" customWidth="1"/>
    <col min="12" max="12" width="129.28515625" style="8" bestFit="1" customWidth="1"/>
    <col min="13" max="13" width="53.85546875" style="8" bestFit="1" customWidth="1"/>
    <col min="14" max="14" width="30.140625" style="8" bestFit="1" customWidth="1"/>
    <col min="15" max="16384" width="9.140625" style="1"/>
  </cols>
  <sheetData>
    <row r="1" spans="1:14" s="8" customFormat="1" ht="11.25" x14ac:dyDescent="0.2">
      <c r="A1" s="8" t="s">
        <v>273</v>
      </c>
      <c r="B1" s="8" t="s">
        <v>274</v>
      </c>
      <c r="C1" s="7" t="s">
        <v>275</v>
      </c>
      <c r="D1" s="7" t="s">
        <v>5</v>
      </c>
      <c r="E1" s="7" t="s">
        <v>6</v>
      </c>
      <c r="F1" s="14" t="s">
        <v>7</v>
      </c>
      <c r="G1" s="14" t="s">
        <v>8</v>
      </c>
      <c r="H1" s="8" t="s">
        <v>9</v>
      </c>
      <c r="I1" s="8" t="s">
        <v>276</v>
      </c>
      <c r="J1" s="8" t="s">
        <v>183</v>
      </c>
      <c r="K1" s="8" t="s">
        <v>277</v>
      </c>
      <c r="L1" s="8" t="s">
        <v>278</v>
      </c>
      <c r="M1" s="8" t="s">
        <v>279</v>
      </c>
      <c r="N1" s="8" t="s">
        <v>280</v>
      </c>
    </row>
    <row r="2" spans="1:14" ht="11.25" x14ac:dyDescent="0.2">
      <c r="A2" s="1" t="s">
        <v>316</v>
      </c>
      <c r="B2" s="8" t="str">
        <f t="shared" ref="B2:B34" si="0">LOWER(SUBSTITUTE(A2," ", "_"))</f>
        <v>ic_record_type</v>
      </c>
      <c r="C2" s="7" t="str">
        <f>CONCATENATE(IF(LEN(B2)&gt;30,"#",""),LEN(B2))</f>
        <v>14</v>
      </c>
      <c r="D2" s="7">
        <v>0</v>
      </c>
      <c r="E2" s="2">
        <v>6</v>
      </c>
      <c r="F2" s="15" t="s">
        <v>2</v>
      </c>
      <c r="G2" s="15" t="s">
        <v>1</v>
      </c>
      <c r="I2" s="7" t="str">
        <f t="shared" ref="I2:I34" si="1">IF(ISBLANK(H2),"",CONCATENATE(IF(LEN(H2)&lt;&gt;E2,"#",""),LEN(H2)))</f>
        <v/>
      </c>
      <c r="J2" s="1" t="s">
        <v>317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pv_inbound_rec.ic_record_type := fflu_data.get_char_field(pc_ic_record_type);</v>
      </c>
      <c r="L2" s="8" t="str">
        <f ca="1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fflu_data.add_char_field_txt(pc_ic_record_type,1,6,fflu_data.gc_null_min_length,fflu_data.gc_not_allow_null,fflu_data.gc_trim);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pc_ic_record_type constant fflu_common.st_name := 'IC Record Type';</v>
      </c>
      <c r="N2" s="8" t="str">
        <f>CONCATENATE(B2," ",J2,",")</f>
        <v>ic_record_type varchar2(6 char),</v>
      </c>
    </row>
    <row r="3" spans="1:14" ht="11.25" x14ac:dyDescent="0.2">
      <c r="A3" s="1" t="s">
        <v>318</v>
      </c>
      <c r="B3" s="8" t="str">
        <f t="shared" si="0"/>
        <v>px_company_code</v>
      </c>
      <c r="C3" s="7" t="str">
        <f t="shared" ref="C3:C34" si="2">CONCATENATE(IF(LEN(B3)&gt;30,"#",""),LEN(B3))</f>
        <v>15</v>
      </c>
      <c r="D3" s="7">
        <f>D2+E2</f>
        <v>6</v>
      </c>
      <c r="E3" s="2">
        <v>3</v>
      </c>
      <c r="F3" s="15" t="s">
        <v>2</v>
      </c>
      <c r="G3" s="15" t="s">
        <v>1</v>
      </c>
      <c r="I3" s="7" t="str">
        <f t="shared" si="1"/>
        <v/>
      </c>
      <c r="J3" s="1" t="s">
        <v>282</v>
      </c>
      <c r="K3" s="8" t="str">
        <f t="shared" ref="K3:K34" ca="1" si="3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pv_inbound_rec.px_company_code := fflu_data.get_char_field(pc_px_company_code);</v>
      </c>
      <c r="L3" s="8" t="str">
        <f t="shared" ref="L3:L34" ca="1" si="4">SUBSTITUTE(
SUBSTITUTE(
SUBSTITUTE(
SUBSTITUTE(
SUBSTITUTE(
SUBSTITUTE(
INDIRECT(CONCATENATE("add_",$G3,"_field")),"::field_desc::",$A3),"::field_name::",$B3),"::position::",$D3+1),"::length::",$E3),"::required::",IF($F3="Yes","fflu_data.gc_not_allow_null","fflu_data.gc_allow_null")),"::format::",IF(ISBLANK($H3),"fflu_data.gc_null_format",CONCATENATE("'",$H3,"'"))
)</f>
        <v>fflu_data.add_char_field_txt(pc_px_company_code,7,3,fflu_data.gc_null_min_length,fflu_data.gc_not_allow_null,fflu_data.gc_trim);</v>
      </c>
      <c r="M3" s="8" t="str">
        <f t="shared" ref="M3:M34" ca="1" si="5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pc_px_company_code constant fflu_common.st_name := 'PX Company Code';</v>
      </c>
      <c r="N3" s="8" t="str">
        <f t="shared" ref="N3:N34" si="6">CONCATENATE(B3," ",J3,",")</f>
        <v>px_company_code varchar2(3 char),</v>
      </c>
    </row>
    <row r="4" spans="1:14" ht="11.25" x14ac:dyDescent="0.2">
      <c r="A4" s="1" t="s">
        <v>319</v>
      </c>
      <c r="B4" s="8" t="str">
        <f t="shared" si="0"/>
        <v>px_division_code</v>
      </c>
      <c r="C4" s="7" t="str">
        <f t="shared" si="2"/>
        <v>16</v>
      </c>
      <c r="D4" s="7">
        <f t="shared" ref="D4:D34" si="7">D3+E3</f>
        <v>9</v>
      </c>
      <c r="E4" s="2">
        <v>3</v>
      </c>
      <c r="F4" s="15" t="s">
        <v>2</v>
      </c>
      <c r="G4" s="15" t="s">
        <v>1</v>
      </c>
      <c r="I4" s="7" t="str">
        <f t="shared" si="1"/>
        <v/>
      </c>
      <c r="J4" s="1" t="s">
        <v>282</v>
      </c>
      <c r="K4" s="8" t="str">
        <f t="shared" ca="1" si="3"/>
        <v>pv_inbound_rec.px_division_code := fflu_data.get_char_field(pc_px_division_code);</v>
      </c>
      <c r="L4" s="8" t="str">
        <f t="shared" ca="1" si="4"/>
        <v>fflu_data.add_char_field_txt(pc_px_division_code,10,3,fflu_data.gc_null_min_length,fflu_data.gc_not_allow_null,fflu_data.gc_trim);</v>
      </c>
      <c r="M4" s="8" t="str">
        <f t="shared" ca="1" si="5"/>
        <v>pc_px_division_code constant fflu_common.st_name := 'PX Division Code';</v>
      </c>
      <c r="N4" s="8" t="str">
        <f t="shared" si="6"/>
        <v>px_division_code varchar2(3 char),</v>
      </c>
    </row>
    <row r="5" spans="1:14" ht="11.25" x14ac:dyDescent="0.2">
      <c r="A5" s="1" t="s">
        <v>281</v>
      </c>
      <c r="B5" s="8" t="str">
        <f t="shared" si="0"/>
        <v>rec_type</v>
      </c>
      <c r="C5" s="7" t="str">
        <f t="shared" si="2"/>
        <v>8</v>
      </c>
      <c r="D5" s="7">
        <f t="shared" si="7"/>
        <v>12</v>
      </c>
      <c r="E5" s="2">
        <v>1</v>
      </c>
      <c r="F5" s="15" t="s">
        <v>2</v>
      </c>
      <c r="G5" s="15" t="s">
        <v>1</v>
      </c>
      <c r="I5" s="7" t="str">
        <f t="shared" si="1"/>
        <v/>
      </c>
      <c r="J5" s="1" t="s">
        <v>320</v>
      </c>
      <c r="K5" s="8" t="str">
        <f t="shared" ca="1" si="3"/>
        <v>pv_inbound_rec.rec_type := fflu_data.get_char_field(pc_rec_type);</v>
      </c>
      <c r="L5" s="8" t="str">
        <f t="shared" ca="1" si="4"/>
        <v>fflu_data.add_char_field_txt(pc_rec_type,13,1,fflu_data.gc_null_min_length,fflu_data.gc_not_allow_null,fflu_data.gc_trim);</v>
      </c>
      <c r="M5" s="8" t="str">
        <f t="shared" ca="1" si="5"/>
        <v>pc_rec_type constant fflu_common.st_name := 'Rec Type';</v>
      </c>
      <c r="N5" s="8" t="str">
        <f t="shared" si="6"/>
        <v>rec_type varchar2(1 char),</v>
      </c>
    </row>
    <row r="6" spans="1:14" ht="11.25" x14ac:dyDescent="0.2">
      <c r="A6" s="1" t="s">
        <v>321</v>
      </c>
      <c r="B6" s="8" t="str">
        <f t="shared" si="0"/>
        <v>document_date</v>
      </c>
      <c r="C6" s="7" t="str">
        <f t="shared" si="2"/>
        <v>13</v>
      </c>
      <c r="D6" s="7">
        <f t="shared" si="7"/>
        <v>13</v>
      </c>
      <c r="E6" s="2">
        <v>8</v>
      </c>
      <c r="F6" s="15" t="s">
        <v>2</v>
      </c>
      <c r="G6" s="15" t="s">
        <v>3</v>
      </c>
      <c r="H6" s="1" t="s">
        <v>135</v>
      </c>
      <c r="I6" s="7" t="str">
        <f t="shared" si="1"/>
        <v>8</v>
      </c>
      <c r="J6" s="1" t="s">
        <v>24</v>
      </c>
      <c r="K6" s="8" t="str">
        <f t="shared" ca="1" si="3"/>
        <v>pv_inbound_rec.document_date := fflu_data.get_date_field(pc_document_date);</v>
      </c>
      <c r="L6" s="8" t="str">
        <f t="shared" ca="1" si="4"/>
        <v>fflu_data.add_date_field_txt(pc_document_date,14,8,'yyyymmdd',fflu_data.gc_null_min_date,fflu_data.gc_null_max_date,fflu_data.gc_not_allow_null,fflu_data.gc_null_nls_options);</v>
      </c>
      <c r="M6" s="8" t="str">
        <f t="shared" ca="1" si="5"/>
        <v>pc_document_date constant fflu_common.st_name := 'Document Date';</v>
      </c>
      <c r="N6" s="8" t="str">
        <f t="shared" si="6"/>
        <v>document_date date,</v>
      </c>
    </row>
    <row r="7" spans="1:14" ht="11.25" x14ac:dyDescent="0.2">
      <c r="A7" s="1" t="s">
        <v>302</v>
      </c>
      <c r="B7" s="8" t="str">
        <f t="shared" si="0"/>
        <v>posting_date</v>
      </c>
      <c r="C7" s="7" t="str">
        <f t="shared" si="2"/>
        <v>12</v>
      </c>
      <c r="D7" s="7">
        <f t="shared" si="7"/>
        <v>21</v>
      </c>
      <c r="E7" s="2">
        <v>8</v>
      </c>
      <c r="F7" s="15" t="s">
        <v>2</v>
      </c>
      <c r="G7" s="15" t="s">
        <v>3</v>
      </c>
      <c r="H7" s="1" t="s">
        <v>135</v>
      </c>
      <c r="I7" s="7" t="str">
        <f t="shared" si="1"/>
        <v>8</v>
      </c>
      <c r="J7" s="1" t="s">
        <v>24</v>
      </c>
      <c r="K7" s="8" t="str">
        <f t="shared" ca="1" si="3"/>
        <v>pv_inbound_rec.posting_date := fflu_data.get_date_field(pc_posting_date);</v>
      </c>
      <c r="L7" s="8" t="str">
        <f t="shared" ca="1" si="4"/>
        <v>fflu_data.add_date_field_txt(pc_posting_date,22,8,'yyyymmdd',fflu_data.gc_null_min_date,fflu_data.gc_null_max_date,fflu_data.gc_not_allow_null,fflu_data.gc_null_nls_options);</v>
      </c>
      <c r="M7" s="8" t="str">
        <f t="shared" ca="1" si="5"/>
        <v>pc_posting_date constant fflu_common.st_name := 'Posting Date';</v>
      </c>
      <c r="N7" s="8" t="str">
        <f t="shared" si="6"/>
        <v>posting_date date,</v>
      </c>
    </row>
    <row r="8" spans="1:14" ht="11.25" x14ac:dyDescent="0.2">
      <c r="A8" s="1" t="s">
        <v>322</v>
      </c>
      <c r="B8" s="8" t="str">
        <f t="shared" si="0"/>
        <v>document_type</v>
      </c>
      <c r="C8" s="7" t="str">
        <f t="shared" si="2"/>
        <v>13</v>
      </c>
      <c r="D8" s="7">
        <f t="shared" si="7"/>
        <v>29</v>
      </c>
      <c r="E8" s="2">
        <v>2</v>
      </c>
      <c r="F8" s="15" t="s">
        <v>2</v>
      </c>
      <c r="G8" s="15" t="s">
        <v>1</v>
      </c>
      <c r="I8" s="7" t="str">
        <f t="shared" si="1"/>
        <v/>
      </c>
      <c r="J8" s="1" t="s">
        <v>315</v>
      </c>
      <c r="K8" s="8" t="str">
        <f t="shared" ca="1" si="3"/>
        <v>pv_inbound_rec.document_type := fflu_data.get_char_field(pc_document_type);</v>
      </c>
      <c r="L8" s="8" t="str">
        <f t="shared" ca="1" si="4"/>
        <v>fflu_data.add_char_field_txt(pc_document_type,30,2,fflu_data.gc_null_min_length,fflu_data.gc_not_allow_null,fflu_data.gc_trim);</v>
      </c>
      <c r="M8" s="8" t="str">
        <f t="shared" ca="1" si="5"/>
        <v>pc_document_type constant fflu_common.st_name := 'Document Type';</v>
      </c>
      <c r="N8" s="8" t="str">
        <f t="shared" si="6"/>
        <v>document_type varchar2(2 char),</v>
      </c>
    </row>
    <row r="9" spans="1:14" ht="11.25" x14ac:dyDescent="0.2">
      <c r="A9" s="1" t="s">
        <v>39</v>
      </c>
      <c r="B9" s="8" t="str">
        <f t="shared" si="0"/>
        <v>currency</v>
      </c>
      <c r="C9" s="7" t="str">
        <f t="shared" si="2"/>
        <v>8</v>
      </c>
      <c r="D9" s="7">
        <f t="shared" si="7"/>
        <v>31</v>
      </c>
      <c r="E9" s="2">
        <v>3</v>
      </c>
      <c r="F9" s="15" t="s">
        <v>0</v>
      </c>
      <c r="G9" s="15" t="s">
        <v>1</v>
      </c>
      <c r="I9" s="7" t="str">
        <f t="shared" si="1"/>
        <v/>
      </c>
      <c r="J9" s="1" t="s">
        <v>282</v>
      </c>
      <c r="K9" s="8" t="str">
        <f t="shared" ca="1" si="3"/>
        <v>pv_inbound_rec.currency := fflu_data.get_char_field(pc_currency);</v>
      </c>
      <c r="L9" s="8" t="str">
        <f t="shared" ca="1" si="4"/>
        <v>fflu_data.add_char_field_txt(pc_currency,32,3,fflu_data.gc_null_min_length,fflu_data.gc_allow_null,fflu_data.gc_trim);</v>
      </c>
      <c r="M9" s="8" t="str">
        <f t="shared" ca="1" si="5"/>
        <v>pc_currency constant fflu_common.st_name := 'Currency';</v>
      </c>
      <c r="N9" s="8" t="str">
        <f t="shared" si="6"/>
        <v>currency varchar2(3 char),</v>
      </c>
    </row>
    <row r="10" spans="1:14" ht="11.25" x14ac:dyDescent="0.2">
      <c r="A10" s="1" t="s">
        <v>139</v>
      </c>
      <c r="B10" s="8" t="str">
        <f t="shared" si="0"/>
        <v>reference</v>
      </c>
      <c r="C10" s="7" t="str">
        <f t="shared" si="2"/>
        <v>9</v>
      </c>
      <c r="D10" s="7">
        <f t="shared" si="7"/>
        <v>34</v>
      </c>
      <c r="E10" s="2">
        <v>16</v>
      </c>
      <c r="F10" s="15" t="s">
        <v>0</v>
      </c>
      <c r="G10" s="15" t="s">
        <v>1</v>
      </c>
      <c r="I10" s="7" t="str">
        <f t="shared" si="1"/>
        <v/>
      </c>
      <c r="J10" s="1" t="s">
        <v>323</v>
      </c>
      <c r="K10" s="8" t="str">
        <f t="shared" ca="1" si="3"/>
        <v>pv_inbound_rec.reference := fflu_data.get_char_field(pc_reference);</v>
      </c>
      <c r="L10" s="8" t="str">
        <f t="shared" ca="1" si="4"/>
        <v>fflu_data.add_char_field_txt(pc_reference,35,16,fflu_data.gc_null_min_length,fflu_data.gc_allow_null,fflu_data.gc_trim);</v>
      </c>
      <c r="M10" s="8" t="str">
        <f t="shared" ca="1" si="5"/>
        <v>pc_reference constant fflu_common.st_name := 'Reference';</v>
      </c>
      <c r="N10" s="8" t="str">
        <f t="shared" si="6"/>
        <v>reference varchar2(16 char),</v>
      </c>
    </row>
    <row r="11" spans="1:14" ht="11.25" x14ac:dyDescent="0.2">
      <c r="A11" s="1" t="s">
        <v>324</v>
      </c>
      <c r="B11" s="8" t="str">
        <f t="shared" si="0"/>
        <v>document_header_text</v>
      </c>
      <c r="C11" s="7" t="str">
        <f t="shared" si="2"/>
        <v>20</v>
      </c>
      <c r="D11" s="7">
        <f t="shared" si="7"/>
        <v>50</v>
      </c>
      <c r="E11" s="2">
        <v>25</v>
      </c>
      <c r="F11" s="15" t="s">
        <v>0</v>
      </c>
      <c r="G11" s="15" t="s">
        <v>1</v>
      </c>
      <c r="I11" s="7" t="str">
        <f t="shared" si="1"/>
        <v/>
      </c>
      <c r="J11" s="1" t="s">
        <v>325</v>
      </c>
      <c r="K11" s="8" t="str">
        <f t="shared" ca="1" si="3"/>
        <v>pv_inbound_rec.document_header_text := fflu_data.get_char_field(pc_document_header_text);</v>
      </c>
      <c r="L11" s="8" t="str">
        <f t="shared" ca="1" si="4"/>
        <v>fflu_data.add_char_field_txt(pc_document_header_text,51,25,fflu_data.gc_null_min_length,fflu_data.gc_allow_null,fflu_data.gc_trim);</v>
      </c>
      <c r="M11" s="8" t="str">
        <f t="shared" ca="1" si="5"/>
        <v>pc_document_header_text constant fflu_common.st_name := 'Document Header Text';</v>
      </c>
      <c r="N11" s="8" t="str">
        <f t="shared" si="6"/>
        <v>document_header_text varchar2(25 char),</v>
      </c>
    </row>
    <row r="12" spans="1:14" ht="11.25" x14ac:dyDescent="0.2">
      <c r="A12" s="1" t="s">
        <v>326</v>
      </c>
      <c r="B12" s="8" t="str">
        <f t="shared" si="0"/>
        <v>posting_key</v>
      </c>
      <c r="C12" s="7" t="str">
        <f t="shared" si="2"/>
        <v>11</v>
      </c>
      <c r="D12" s="7">
        <f t="shared" si="7"/>
        <v>75</v>
      </c>
      <c r="E12" s="2">
        <v>4</v>
      </c>
      <c r="F12" s="15" t="s">
        <v>0</v>
      </c>
      <c r="G12" s="15" t="s">
        <v>1</v>
      </c>
      <c r="I12" s="7" t="str">
        <f t="shared" si="1"/>
        <v/>
      </c>
      <c r="J12" s="1" t="s">
        <v>327</v>
      </c>
      <c r="K12" s="8" t="str">
        <f t="shared" ca="1" si="3"/>
        <v>pv_inbound_rec.posting_key := fflu_data.get_char_field(pc_posting_key);</v>
      </c>
      <c r="L12" s="8" t="str">
        <f t="shared" ca="1" si="4"/>
        <v>fflu_data.add_char_field_txt(pc_posting_key,76,4,fflu_data.gc_null_min_length,fflu_data.gc_allow_null,fflu_data.gc_trim);</v>
      </c>
      <c r="M12" s="8" t="str">
        <f t="shared" ca="1" si="5"/>
        <v>pc_posting_key constant fflu_common.st_name := 'Posting Key';</v>
      </c>
      <c r="N12" s="8" t="str">
        <f t="shared" si="6"/>
        <v>posting_key varchar2(4 char),</v>
      </c>
    </row>
    <row r="13" spans="1:14" ht="11.25" x14ac:dyDescent="0.2">
      <c r="A13" s="1" t="s">
        <v>177</v>
      </c>
      <c r="B13" s="8" t="str">
        <f t="shared" si="0"/>
        <v>account</v>
      </c>
      <c r="C13" s="7" t="str">
        <f t="shared" si="2"/>
        <v>7</v>
      </c>
      <c r="D13" s="7">
        <f t="shared" si="7"/>
        <v>79</v>
      </c>
      <c r="E13" s="2">
        <v>17</v>
      </c>
      <c r="F13" s="15" t="s">
        <v>0</v>
      </c>
      <c r="G13" s="15" t="s">
        <v>1</v>
      </c>
      <c r="I13" s="7" t="str">
        <f t="shared" si="1"/>
        <v/>
      </c>
      <c r="J13" s="1" t="s">
        <v>328</v>
      </c>
      <c r="K13" s="8" t="str">
        <f t="shared" ca="1" si="3"/>
        <v>pv_inbound_rec.account := fflu_data.get_char_field(pc_account);</v>
      </c>
      <c r="L13" s="8" t="str">
        <f t="shared" ca="1" si="4"/>
        <v>fflu_data.add_char_field_txt(pc_account,80,17,fflu_data.gc_null_min_length,fflu_data.gc_allow_null,fflu_data.gc_trim);</v>
      </c>
      <c r="M13" s="8" t="str">
        <f t="shared" ca="1" si="5"/>
        <v>pc_account constant fflu_common.st_name := 'Account';</v>
      </c>
      <c r="N13" s="8" t="str">
        <f t="shared" si="6"/>
        <v>account varchar2(17 char),</v>
      </c>
    </row>
    <row r="14" spans="1:14" ht="11.25" x14ac:dyDescent="0.2">
      <c r="A14" s="1" t="s">
        <v>329</v>
      </c>
      <c r="B14" s="8" t="str">
        <f t="shared" si="0"/>
        <v>pa_assignment_flag</v>
      </c>
      <c r="C14" s="7" t="str">
        <f t="shared" si="2"/>
        <v>18</v>
      </c>
      <c r="D14" s="7">
        <f t="shared" si="7"/>
        <v>96</v>
      </c>
      <c r="E14" s="2">
        <v>1</v>
      </c>
      <c r="F14" s="15" t="s">
        <v>0</v>
      </c>
      <c r="G14" s="15" t="s">
        <v>1</v>
      </c>
      <c r="I14" s="7" t="str">
        <f t="shared" si="1"/>
        <v/>
      </c>
      <c r="J14" s="1" t="s">
        <v>320</v>
      </c>
      <c r="K14" s="8" t="str">
        <f t="shared" ca="1" si="3"/>
        <v>pv_inbound_rec.pa_assignment_flag := fflu_data.get_char_field(pc_pa_assignment_flag);</v>
      </c>
      <c r="L14" s="8" t="str">
        <f t="shared" ca="1" si="4"/>
        <v>fflu_data.add_char_field_txt(pc_pa_assignment_flag,97,1,fflu_data.gc_null_min_length,fflu_data.gc_allow_null,fflu_data.gc_trim);</v>
      </c>
      <c r="M14" s="8" t="str">
        <f t="shared" ca="1" si="5"/>
        <v>pc_pa_assignment_flag constant fflu_common.st_name := 'PA Assignment Flag';</v>
      </c>
      <c r="N14" s="8" t="str">
        <f t="shared" si="6"/>
        <v>pa_assignment_flag varchar2(1 char),</v>
      </c>
    </row>
    <row r="15" spans="1:14" ht="11.25" x14ac:dyDescent="0.2">
      <c r="A15" s="1" t="s">
        <v>146</v>
      </c>
      <c r="B15" s="8" t="str">
        <f t="shared" si="0"/>
        <v>amount</v>
      </c>
      <c r="C15" s="7" t="str">
        <f t="shared" si="2"/>
        <v>6</v>
      </c>
      <c r="D15" s="7">
        <f t="shared" si="7"/>
        <v>97</v>
      </c>
      <c r="E15" s="2">
        <v>13</v>
      </c>
      <c r="F15" s="15" t="s">
        <v>0</v>
      </c>
      <c r="G15" s="15" t="s">
        <v>4</v>
      </c>
      <c r="H15" s="1" t="s">
        <v>178</v>
      </c>
      <c r="I15" s="7" t="str">
        <f t="shared" si="1"/>
        <v>13</v>
      </c>
      <c r="J15" s="1" t="s">
        <v>184</v>
      </c>
      <c r="K15" s="8" t="str">
        <f t="shared" ca="1" si="3"/>
        <v>pv_inbound_rec.amount := fflu_data.get_number_field(pc_amount);</v>
      </c>
      <c r="L15" s="8" t="str">
        <f t="shared" ca="1" si="4"/>
        <v>fflu_data.add_number_field_txt(pc_amount,98,13,'9999999999.99',fflu_data.gc_null_min_number,fflu_data.gc_null_max_number,fflu_data.gc_allow_null,fflu_data.gc_null_nls_options);</v>
      </c>
      <c r="M15" s="8" t="str">
        <f t="shared" ca="1" si="5"/>
        <v>pc_amount constant fflu_common.st_name := 'Amount';</v>
      </c>
      <c r="N15" s="8" t="str">
        <f t="shared" si="6"/>
        <v>amount number(13,2),</v>
      </c>
    </row>
    <row r="16" spans="1:14" ht="11.25" x14ac:dyDescent="0.2">
      <c r="A16" s="1" t="s">
        <v>330</v>
      </c>
      <c r="B16" s="8" t="str">
        <f t="shared" si="0"/>
        <v>payment_method</v>
      </c>
      <c r="C16" s="7" t="str">
        <f t="shared" si="2"/>
        <v>14</v>
      </c>
      <c r="D16" s="7">
        <f t="shared" si="7"/>
        <v>110</v>
      </c>
      <c r="E16" s="2">
        <v>1</v>
      </c>
      <c r="F16" s="15" t="s">
        <v>0</v>
      </c>
      <c r="G16" s="15" t="s">
        <v>1</v>
      </c>
      <c r="I16" s="7" t="str">
        <f t="shared" si="1"/>
        <v/>
      </c>
      <c r="J16" s="1" t="s">
        <v>320</v>
      </c>
      <c r="K16" s="8" t="str">
        <f t="shared" ca="1" si="3"/>
        <v>pv_inbound_rec.payment_method := fflu_data.get_char_field(pc_payment_method);</v>
      </c>
      <c r="L16" s="8" t="str">
        <f t="shared" ca="1" si="4"/>
        <v>fflu_data.add_char_field_txt(pc_payment_method,111,1,fflu_data.gc_null_min_length,fflu_data.gc_allow_null,fflu_data.gc_trim);</v>
      </c>
      <c r="M16" s="8" t="str">
        <f t="shared" ca="1" si="5"/>
        <v>pc_payment_method constant fflu_common.st_name := 'Payment Method';</v>
      </c>
      <c r="N16" s="8" t="str">
        <f t="shared" si="6"/>
        <v>payment_method varchar2(1 char),</v>
      </c>
    </row>
    <row r="17" spans="1:14" ht="11.25" x14ac:dyDescent="0.2">
      <c r="A17" s="1" t="s">
        <v>179</v>
      </c>
      <c r="B17" s="8" t="str">
        <f t="shared" si="0"/>
        <v>allocation</v>
      </c>
      <c r="C17" s="7" t="str">
        <f t="shared" si="2"/>
        <v>10</v>
      </c>
      <c r="D17" s="7">
        <f t="shared" si="7"/>
        <v>111</v>
      </c>
      <c r="E17" s="2">
        <v>18</v>
      </c>
      <c r="F17" s="15" t="s">
        <v>0</v>
      </c>
      <c r="G17" s="15" t="s">
        <v>1</v>
      </c>
      <c r="I17" s="7" t="str">
        <f t="shared" si="1"/>
        <v/>
      </c>
      <c r="J17" s="1" t="s">
        <v>300</v>
      </c>
      <c r="K17" s="8" t="str">
        <f t="shared" ca="1" si="3"/>
        <v>pv_inbound_rec.allocation := fflu_data.get_char_field(pc_allocation);</v>
      </c>
      <c r="L17" s="8" t="str">
        <f t="shared" ca="1" si="4"/>
        <v>fflu_data.add_char_field_txt(pc_allocation,112,18,fflu_data.gc_null_min_length,fflu_data.gc_allow_null,fflu_data.gc_trim);</v>
      </c>
      <c r="M17" s="8" t="str">
        <f t="shared" ca="1" si="5"/>
        <v>pc_allocation constant fflu_common.st_name := 'Allocation';</v>
      </c>
      <c r="N17" s="8" t="str">
        <f t="shared" si="6"/>
        <v>allocation varchar2(18 char),</v>
      </c>
    </row>
    <row r="18" spans="1:14" ht="11.25" x14ac:dyDescent="0.2">
      <c r="A18" s="1" t="s">
        <v>180</v>
      </c>
      <c r="B18" s="8" t="str">
        <f t="shared" si="0"/>
        <v>text</v>
      </c>
      <c r="C18" s="7" t="str">
        <f t="shared" si="2"/>
        <v>4</v>
      </c>
      <c r="D18" s="7">
        <f t="shared" si="7"/>
        <v>129</v>
      </c>
      <c r="E18" s="2">
        <v>30</v>
      </c>
      <c r="F18" s="15" t="s">
        <v>0</v>
      </c>
      <c r="G18" s="15" t="s">
        <v>1</v>
      </c>
      <c r="I18" s="7" t="str">
        <f t="shared" si="1"/>
        <v/>
      </c>
      <c r="J18" s="1" t="s">
        <v>284</v>
      </c>
      <c r="K18" s="8" t="str">
        <f t="shared" ca="1" si="3"/>
        <v>pv_inbound_rec.text := fflu_data.get_char_field(pc_text);</v>
      </c>
      <c r="L18" s="8" t="str">
        <f t="shared" ca="1" si="4"/>
        <v>fflu_data.add_char_field_txt(pc_text,130,30,fflu_data.gc_null_min_length,fflu_data.gc_allow_null,fflu_data.gc_trim);</v>
      </c>
      <c r="M18" s="8" t="str">
        <f t="shared" ca="1" si="5"/>
        <v>pc_text constant fflu_common.st_name := 'Text';</v>
      </c>
      <c r="N18" s="8" t="str">
        <f t="shared" si="6"/>
        <v>text varchar2(30 char),</v>
      </c>
    </row>
    <row r="19" spans="1:14" ht="11.25" x14ac:dyDescent="0.2">
      <c r="A19" s="1" t="s">
        <v>331</v>
      </c>
      <c r="B19" s="8" t="str">
        <f t="shared" si="0"/>
        <v>profit_centre</v>
      </c>
      <c r="C19" s="7" t="str">
        <f t="shared" si="2"/>
        <v>13</v>
      </c>
      <c r="D19" s="7">
        <f t="shared" si="7"/>
        <v>159</v>
      </c>
      <c r="E19" s="2">
        <v>10</v>
      </c>
      <c r="F19" s="15" t="s">
        <v>0</v>
      </c>
      <c r="G19" s="15" t="s">
        <v>1</v>
      </c>
      <c r="I19" s="7" t="str">
        <f t="shared" si="1"/>
        <v/>
      </c>
      <c r="J19" s="1" t="s">
        <v>293</v>
      </c>
      <c r="K19" s="8" t="str">
        <f t="shared" ca="1" si="3"/>
        <v>pv_inbound_rec.profit_centre := fflu_data.get_char_field(pc_profit_centre);</v>
      </c>
      <c r="L19" s="8" t="str">
        <f t="shared" ca="1" si="4"/>
        <v>fflu_data.add_char_field_txt(pc_profit_centre,160,10,fflu_data.gc_null_min_length,fflu_data.gc_allow_null,fflu_data.gc_trim);</v>
      </c>
      <c r="M19" s="8" t="str">
        <f t="shared" ca="1" si="5"/>
        <v>pc_profit_centre constant fflu_common.st_name := 'Profit Centre';</v>
      </c>
      <c r="N19" s="8" t="str">
        <f t="shared" si="6"/>
        <v>profit_centre varchar2(10 char),</v>
      </c>
    </row>
    <row r="20" spans="1:14" ht="11.25" x14ac:dyDescent="0.2">
      <c r="A20" s="1" t="s">
        <v>332</v>
      </c>
      <c r="B20" s="8" t="str">
        <f t="shared" si="0"/>
        <v>cost_centre</v>
      </c>
      <c r="C20" s="7" t="str">
        <f t="shared" si="2"/>
        <v>11</v>
      </c>
      <c r="D20" s="7">
        <f t="shared" si="7"/>
        <v>169</v>
      </c>
      <c r="E20" s="2">
        <v>10</v>
      </c>
      <c r="F20" s="15" t="s">
        <v>0</v>
      </c>
      <c r="G20" s="15" t="s">
        <v>1</v>
      </c>
      <c r="I20" s="7" t="str">
        <f t="shared" si="1"/>
        <v/>
      </c>
      <c r="J20" s="1" t="s">
        <v>293</v>
      </c>
      <c r="K20" s="8" t="str">
        <f t="shared" ca="1" si="3"/>
        <v>pv_inbound_rec.cost_centre := fflu_data.get_char_field(pc_cost_centre);</v>
      </c>
      <c r="L20" s="8" t="str">
        <f t="shared" ca="1" si="4"/>
        <v>fflu_data.add_char_field_txt(pc_cost_centre,170,10,fflu_data.gc_null_min_length,fflu_data.gc_allow_null,fflu_data.gc_trim);</v>
      </c>
      <c r="M20" s="8" t="str">
        <f t="shared" ca="1" si="5"/>
        <v>pc_cost_centre constant fflu_common.st_name := 'cost Centre';</v>
      </c>
      <c r="N20" s="8" t="str">
        <f t="shared" si="6"/>
        <v>cost_centre varchar2(10 char),</v>
      </c>
    </row>
    <row r="21" spans="1:14" ht="11.25" x14ac:dyDescent="0.2">
      <c r="A21" s="1" t="s">
        <v>333</v>
      </c>
      <c r="B21" s="8" t="str">
        <f t="shared" si="0"/>
        <v>sales_organisation</v>
      </c>
      <c r="C21" s="7" t="str">
        <f t="shared" si="2"/>
        <v>18</v>
      </c>
      <c r="D21" s="7">
        <f t="shared" si="7"/>
        <v>179</v>
      </c>
      <c r="E21" s="2">
        <v>4</v>
      </c>
      <c r="F21" s="15" t="s">
        <v>0</v>
      </c>
      <c r="G21" s="15" t="s">
        <v>1</v>
      </c>
      <c r="I21" s="7" t="str">
        <f t="shared" si="1"/>
        <v/>
      </c>
      <c r="J21" s="1" t="s">
        <v>327</v>
      </c>
      <c r="K21" s="8" t="str">
        <f t="shared" ca="1" si="3"/>
        <v>pv_inbound_rec.sales_organisation := fflu_data.get_char_field(pc_sales_organisation);</v>
      </c>
      <c r="L21" s="8" t="str">
        <f t="shared" ca="1" si="4"/>
        <v>fflu_data.add_char_field_txt(pc_sales_organisation,180,4,fflu_data.gc_null_min_length,fflu_data.gc_allow_null,fflu_data.gc_trim);</v>
      </c>
      <c r="M21" s="8" t="str">
        <f t="shared" ca="1" si="5"/>
        <v>pc_sales_organisation constant fflu_common.st_name := 'Sales Organisation';</v>
      </c>
      <c r="N21" s="8" t="str">
        <f t="shared" si="6"/>
        <v>sales_organisation varchar2(4 char),</v>
      </c>
    </row>
    <row r="22" spans="1:14" ht="11.25" x14ac:dyDescent="0.2">
      <c r="A22" s="1" t="s">
        <v>334</v>
      </c>
      <c r="B22" s="8" t="str">
        <f t="shared" si="0"/>
        <v>sales_office</v>
      </c>
      <c r="C22" s="7" t="str">
        <f t="shared" si="2"/>
        <v>12</v>
      </c>
      <c r="D22" s="7">
        <f t="shared" si="7"/>
        <v>183</v>
      </c>
      <c r="E22" s="2">
        <v>5</v>
      </c>
      <c r="F22" s="15" t="s">
        <v>0</v>
      </c>
      <c r="G22" s="15" t="s">
        <v>1</v>
      </c>
      <c r="I22" s="7" t="str">
        <f t="shared" si="1"/>
        <v/>
      </c>
      <c r="J22" s="1" t="s">
        <v>335</v>
      </c>
      <c r="K22" s="8" t="str">
        <f t="shared" ca="1" si="3"/>
        <v>pv_inbound_rec.sales_office := fflu_data.get_char_field(pc_sales_office);</v>
      </c>
      <c r="L22" s="8" t="str">
        <f t="shared" ca="1" si="4"/>
        <v>fflu_data.add_char_field_txt(pc_sales_office,184,5,fflu_data.gc_null_min_length,fflu_data.gc_allow_null,fflu_data.gc_trim);</v>
      </c>
      <c r="M22" s="8" t="str">
        <f t="shared" ca="1" si="5"/>
        <v>pc_sales_office constant fflu_common.st_name := 'Sales Office';</v>
      </c>
      <c r="N22" s="8" t="str">
        <f t="shared" si="6"/>
        <v>sales_office varchar2(5 char),</v>
      </c>
    </row>
    <row r="23" spans="1:14" ht="11.25" x14ac:dyDescent="0.2">
      <c r="A23" s="1" t="s">
        <v>336</v>
      </c>
      <c r="B23" s="8" t="str">
        <f t="shared" si="0"/>
        <v>product_number</v>
      </c>
      <c r="C23" s="7" t="str">
        <f t="shared" si="2"/>
        <v>14</v>
      </c>
      <c r="D23" s="7">
        <f t="shared" si="7"/>
        <v>188</v>
      </c>
      <c r="E23" s="2">
        <v>18</v>
      </c>
      <c r="F23" s="15" t="s">
        <v>0</v>
      </c>
      <c r="G23" s="15" t="s">
        <v>1</v>
      </c>
      <c r="I23" s="7" t="str">
        <f t="shared" si="1"/>
        <v/>
      </c>
      <c r="J23" s="1" t="s">
        <v>300</v>
      </c>
      <c r="K23" s="8" t="str">
        <f t="shared" ca="1" si="3"/>
        <v>pv_inbound_rec.product_number := fflu_data.get_char_field(pc_product_number);</v>
      </c>
      <c r="L23" s="8" t="str">
        <f t="shared" ca="1" si="4"/>
        <v>fflu_data.add_char_field_txt(pc_product_number,189,18,fflu_data.gc_null_min_length,fflu_data.gc_allow_null,fflu_data.gc_trim);</v>
      </c>
      <c r="M23" s="8" t="str">
        <f t="shared" ca="1" si="5"/>
        <v>pc_product_number constant fflu_common.st_name := 'Product Number';</v>
      </c>
      <c r="N23" s="8" t="str">
        <f t="shared" si="6"/>
        <v>product_number varchar2(18 char),</v>
      </c>
    </row>
    <row r="24" spans="1:14" ht="11.25" x14ac:dyDescent="0.2">
      <c r="A24" s="1" t="s">
        <v>337</v>
      </c>
      <c r="B24" s="8" t="str">
        <f t="shared" si="0"/>
        <v>pa_code</v>
      </c>
      <c r="C24" s="7" t="str">
        <f t="shared" si="2"/>
        <v>7</v>
      </c>
      <c r="D24" s="7">
        <f t="shared" si="7"/>
        <v>206</v>
      </c>
      <c r="E24" s="2">
        <v>5</v>
      </c>
      <c r="F24" s="15" t="s">
        <v>0</v>
      </c>
      <c r="G24" s="15" t="s">
        <v>1</v>
      </c>
      <c r="I24" s="7" t="str">
        <f t="shared" si="1"/>
        <v/>
      </c>
      <c r="J24" s="1" t="s">
        <v>335</v>
      </c>
      <c r="K24" s="8" t="str">
        <f t="shared" ca="1" si="3"/>
        <v>pv_inbound_rec.pa_code := fflu_data.get_char_field(pc_pa_code);</v>
      </c>
      <c r="L24" s="8" t="str">
        <f t="shared" ca="1" si="4"/>
        <v>fflu_data.add_char_field_txt(pc_pa_code,207,5,fflu_data.gc_null_min_length,fflu_data.gc_allow_null,fflu_data.gc_trim);</v>
      </c>
      <c r="M24" s="8" t="str">
        <f t="shared" ca="1" si="5"/>
        <v>pc_pa_code constant fflu_common.st_name := 'PA Code';</v>
      </c>
      <c r="N24" s="8" t="str">
        <f t="shared" si="6"/>
        <v>pa_code varchar2(5 char),</v>
      </c>
    </row>
    <row r="25" spans="1:14" ht="11.25" x14ac:dyDescent="0.2">
      <c r="A25" s="1" t="s">
        <v>338</v>
      </c>
      <c r="B25" s="8" t="str">
        <f t="shared" si="0"/>
        <v>glt_row_id</v>
      </c>
      <c r="C25" s="7" t="str">
        <f t="shared" si="2"/>
        <v>10</v>
      </c>
      <c r="D25" s="7">
        <f t="shared" si="7"/>
        <v>211</v>
      </c>
      <c r="E25" s="2">
        <v>10</v>
      </c>
      <c r="F25" s="15" t="s">
        <v>0</v>
      </c>
      <c r="G25" s="15" t="s">
        <v>1</v>
      </c>
      <c r="I25" s="7" t="str">
        <f t="shared" si="1"/>
        <v/>
      </c>
      <c r="J25" s="1" t="s">
        <v>293</v>
      </c>
      <c r="K25" s="8" t="str">
        <f t="shared" ca="1" si="3"/>
        <v>pv_inbound_rec.glt_row_id := fflu_data.get_char_field(pc_glt_row_id);</v>
      </c>
      <c r="L25" s="8" t="str">
        <f t="shared" ca="1" si="4"/>
        <v>fflu_data.add_char_field_txt(pc_glt_row_id,212,10,fflu_data.gc_null_min_length,fflu_data.gc_allow_null,fflu_data.gc_trim);</v>
      </c>
      <c r="M25" s="8" t="str">
        <f t="shared" ca="1" si="5"/>
        <v>pc_glt_row_id constant fflu_common.st_name := 'GLT Row Id';</v>
      </c>
      <c r="N25" s="8" t="str">
        <f t="shared" si="6"/>
        <v>glt_row_id varchar2(10 char),</v>
      </c>
    </row>
    <row r="26" spans="1:14" ht="11.25" x14ac:dyDescent="0.2">
      <c r="A26" s="1" t="s">
        <v>339</v>
      </c>
      <c r="B26" s="8" t="str">
        <f t="shared" si="0"/>
        <v>user_1</v>
      </c>
      <c r="C26" s="7" t="str">
        <f t="shared" si="2"/>
        <v>6</v>
      </c>
      <c r="D26" s="7">
        <f t="shared" si="7"/>
        <v>221</v>
      </c>
      <c r="E26" s="2">
        <v>10</v>
      </c>
      <c r="F26" s="15" t="s">
        <v>0</v>
      </c>
      <c r="G26" s="15" t="s">
        <v>1</v>
      </c>
      <c r="I26" s="7" t="str">
        <f t="shared" si="1"/>
        <v/>
      </c>
      <c r="J26" s="1" t="s">
        <v>293</v>
      </c>
      <c r="K26" s="8" t="str">
        <f t="shared" ca="1" si="3"/>
        <v>pv_inbound_rec.user_1 := fflu_data.get_char_field(pc_user_1);</v>
      </c>
      <c r="L26" s="8" t="str">
        <f t="shared" ca="1" si="4"/>
        <v>fflu_data.add_char_field_txt(pc_user_1,222,10,fflu_data.gc_null_min_length,fflu_data.gc_allow_null,fflu_data.gc_trim);</v>
      </c>
      <c r="M26" s="8" t="str">
        <f t="shared" ca="1" si="5"/>
        <v>pc_user_1 constant fflu_common.st_name := 'User 1';</v>
      </c>
      <c r="N26" s="8" t="str">
        <f t="shared" si="6"/>
        <v>user_1 varchar2(10 char),</v>
      </c>
    </row>
    <row r="27" spans="1:14" ht="11.25" x14ac:dyDescent="0.2">
      <c r="A27" s="1" t="s">
        <v>340</v>
      </c>
      <c r="B27" s="8" t="str">
        <f t="shared" si="0"/>
        <v>user_2</v>
      </c>
      <c r="C27" s="7" t="str">
        <f t="shared" si="2"/>
        <v>6</v>
      </c>
      <c r="D27" s="7">
        <f t="shared" si="7"/>
        <v>231</v>
      </c>
      <c r="E27" s="2">
        <v>10</v>
      </c>
      <c r="F27" s="15" t="s">
        <v>0</v>
      </c>
      <c r="G27" s="15" t="s">
        <v>1</v>
      </c>
      <c r="I27" s="7" t="str">
        <f t="shared" si="1"/>
        <v/>
      </c>
      <c r="J27" s="1" t="s">
        <v>293</v>
      </c>
      <c r="K27" s="8" t="str">
        <f t="shared" ca="1" si="3"/>
        <v>pv_inbound_rec.user_2 := fflu_data.get_char_field(pc_user_2);</v>
      </c>
      <c r="L27" s="8" t="str">
        <f t="shared" ca="1" si="4"/>
        <v>fflu_data.add_char_field_txt(pc_user_2,232,10,fflu_data.gc_null_min_length,fflu_data.gc_allow_null,fflu_data.gc_trim);</v>
      </c>
      <c r="M27" s="8" t="str">
        <f t="shared" ca="1" si="5"/>
        <v>pc_user_2 constant fflu_common.st_name := 'User 2';</v>
      </c>
      <c r="N27" s="8" t="str">
        <f t="shared" si="6"/>
        <v>user_2 varchar2(10 char),</v>
      </c>
    </row>
    <row r="28" spans="1:14" ht="11.25" x14ac:dyDescent="0.2">
      <c r="A28" s="1" t="s">
        <v>341</v>
      </c>
      <c r="B28" s="8" t="str">
        <f t="shared" si="0"/>
        <v>buy_start_date</v>
      </c>
      <c r="C28" s="7" t="str">
        <f t="shared" si="2"/>
        <v>14</v>
      </c>
      <c r="D28" s="7">
        <f t="shared" si="7"/>
        <v>241</v>
      </c>
      <c r="E28" s="2">
        <v>8</v>
      </c>
      <c r="F28" s="15" t="s">
        <v>0</v>
      </c>
      <c r="G28" s="15" t="s">
        <v>3</v>
      </c>
      <c r="H28" s="1" t="s">
        <v>135</v>
      </c>
      <c r="I28" s="7" t="str">
        <f t="shared" si="1"/>
        <v>8</v>
      </c>
      <c r="J28" s="1" t="s">
        <v>24</v>
      </c>
      <c r="K28" s="8" t="str">
        <f t="shared" ca="1" si="3"/>
        <v>pv_inbound_rec.buy_start_date := fflu_data.get_date_field(pc_buy_start_date);</v>
      </c>
      <c r="L28" s="8" t="str">
        <f t="shared" ca="1" si="4"/>
        <v>fflu_data.add_date_field_txt(pc_buy_start_date,242,8,'yyyymmdd',fflu_data.gc_null_min_date,fflu_data.gc_null_max_date,fflu_data.gc_allow_null,fflu_data.gc_null_nls_options);</v>
      </c>
      <c r="M28" s="8" t="str">
        <f t="shared" ca="1" si="5"/>
        <v>pc_buy_start_date constant fflu_common.st_name := 'Buy Start Date';</v>
      </c>
      <c r="N28" s="8" t="str">
        <f t="shared" si="6"/>
        <v>buy_start_date date,</v>
      </c>
    </row>
    <row r="29" spans="1:14" ht="11.25" x14ac:dyDescent="0.2">
      <c r="A29" s="1" t="s">
        <v>342</v>
      </c>
      <c r="B29" s="8" t="str">
        <f t="shared" si="0"/>
        <v>buy_stop_date</v>
      </c>
      <c r="C29" s="7" t="str">
        <f t="shared" si="2"/>
        <v>13</v>
      </c>
      <c r="D29" s="7">
        <f t="shared" si="7"/>
        <v>249</v>
      </c>
      <c r="E29" s="2">
        <v>8</v>
      </c>
      <c r="F29" s="15" t="s">
        <v>0</v>
      </c>
      <c r="G29" s="15" t="s">
        <v>3</v>
      </c>
      <c r="H29" s="1" t="s">
        <v>135</v>
      </c>
      <c r="I29" s="7" t="str">
        <f t="shared" si="1"/>
        <v>8</v>
      </c>
      <c r="J29" s="1" t="s">
        <v>24</v>
      </c>
      <c r="K29" s="8" t="str">
        <f t="shared" ca="1" si="3"/>
        <v>pv_inbound_rec.buy_stop_date := fflu_data.get_date_field(pc_buy_stop_date);</v>
      </c>
      <c r="L29" s="8" t="str">
        <f t="shared" ca="1" si="4"/>
        <v>fflu_data.add_date_field_txt(pc_buy_stop_date,250,8,'yyyymmdd',fflu_data.gc_null_min_date,fflu_data.gc_null_max_date,fflu_data.gc_allow_null,fflu_data.gc_null_nls_options);</v>
      </c>
      <c r="M29" s="8" t="str">
        <f t="shared" ca="1" si="5"/>
        <v>pc_buy_stop_date constant fflu_common.st_name := 'Buy Stop Date';</v>
      </c>
      <c r="N29" s="8" t="str">
        <f t="shared" si="6"/>
        <v>buy_stop_date date,</v>
      </c>
    </row>
    <row r="30" spans="1:14" ht="11.25" x14ac:dyDescent="0.2">
      <c r="A30" s="1" t="s">
        <v>343</v>
      </c>
      <c r="B30" s="8" t="str">
        <f t="shared" si="0"/>
        <v>start_date</v>
      </c>
      <c r="C30" s="7" t="str">
        <f t="shared" si="2"/>
        <v>10</v>
      </c>
      <c r="D30" s="7">
        <f t="shared" si="7"/>
        <v>257</v>
      </c>
      <c r="E30" s="2">
        <v>8</v>
      </c>
      <c r="F30" s="15" t="s">
        <v>0</v>
      </c>
      <c r="G30" s="15" t="s">
        <v>3</v>
      </c>
      <c r="H30" s="1" t="s">
        <v>135</v>
      </c>
      <c r="I30" s="7" t="str">
        <f t="shared" si="1"/>
        <v>8</v>
      </c>
      <c r="J30" s="1" t="s">
        <v>24</v>
      </c>
      <c r="K30" s="8" t="str">
        <f t="shared" ca="1" si="3"/>
        <v>pv_inbound_rec.start_date := fflu_data.get_date_field(pc_start_date);</v>
      </c>
      <c r="L30" s="8" t="str">
        <f t="shared" ca="1" si="4"/>
        <v>fflu_data.add_date_field_txt(pc_start_date,258,8,'yyyymmdd',fflu_data.gc_null_min_date,fflu_data.gc_null_max_date,fflu_data.gc_allow_null,fflu_data.gc_null_nls_options);</v>
      </c>
      <c r="M30" s="8" t="str">
        <f t="shared" ca="1" si="5"/>
        <v>pc_start_date constant fflu_common.st_name := 'Start Date';</v>
      </c>
      <c r="N30" s="8" t="str">
        <f t="shared" si="6"/>
        <v>start_date date,</v>
      </c>
    </row>
    <row r="31" spans="1:14" ht="11.25" x14ac:dyDescent="0.2">
      <c r="A31" s="1" t="s">
        <v>344</v>
      </c>
      <c r="B31" s="8" t="str">
        <f t="shared" si="0"/>
        <v>stop_date</v>
      </c>
      <c r="C31" s="7" t="str">
        <f t="shared" si="2"/>
        <v>9</v>
      </c>
      <c r="D31" s="7">
        <f t="shared" si="7"/>
        <v>265</v>
      </c>
      <c r="E31" s="2">
        <v>8</v>
      </c>
      <c r="F31" s="15" t="s">
        <v>0</v>
      </c>
      <c r="G31" s="15" t="s">
        <v>3</v>
      </c>
      <c r="H31" s="1" t="s">
        <v>135</v>
      </c>
      <c r="I31" s="7" t="str">
        <f t="shared" si="1"/>
        <v>8</v>
      </c>
      <c r="J31" s="1" t="s">
        <v>24</v>
      </c>
      <c r="K31" s="8" t="str">
        <f t="shared" ca="1" si="3"/>
        <v>pv_inbound_rec.stop_date := fflu_data.get_date_field(pc_stop_date);</v>
      </c>
      <c r="L31" s="8" t="str">
        <f t="shared" ca="1" si="4"/>
        <v>fflu_data.add_date_field_txt(pc_stop_date,266,8,'yyyymmdd',fflu_data.gc_null_min_date,fflu_data.gc_null_max_date,fflu_data.gc_allow_null,fflu_data.gc_null_nls_options);</v>
      </c>
      <c r="M31" s="8" t="str">
        <f t="shared" ca="1" si="5"/>
        <v>pc_stop_date constant fflu_common.st_name := 'Stop Date';</v>
      </c>
      <c r="N31" s="8" t="str">
        <f t="shared" si="6"/>
        <v>stop_date date,</v>
      </c>
    </row>
    <row r="32" spans="1:14" ht="11.25" x14ac:dyDescent="0.2">
      <c r="A32" s="1" t="s">
        <v>181</v>
      </c>
      <c r="B32" s="8" t="str">
        <f t="shared" si="0"/>
        <v>quantity</v>
      </c>
      <c r="C32" s="7" t="str">
        <f t="shared" si="2"/>
        <v>8</v>
      </c>
      <c r="D32" s="7">
        <f t="shared" si="7"/>
        <v>273</v>
      </c>
      <c r="E32" s="2">
        <v>15</v>
      </c>
      <c r="F32" s="15" t="s">
        <v>0</v>
      </c>
      <c r="G32" s="15" t="s">
        <v>1</v>
      </c>
      <c r="I32" s="7" t="str">
        <f t="shared" si="1"/>
        <v/>
      </c>
      <c r="J32" s="1" t="s">
        <v>345</v>
      </c>
      <c r="K32" s="8" t="str">
        <f t="shared" ca="1" si="3"/>
        <v>pv_inbound_rec.quantity := fflu_data.get_char_field(pc_quantity);</v>
      </c>
      <c r="L32" s="8" t="str">
        <f t="shared" ca="1" si="4"/>
        <v>fflu_data.add_char_field_txt(pc_quantity,274,15,fflu_data.gc_null_min_length,fflu_data.gc_allow_null,fflu_data.gc_trim);</v>
      </c>
      <c r="M32" s="8" t="str">
        <f t="shared" ca="1" si="5"/>
        <v>pc_quantity constant fflu_common.st_name := 'Quantity';</v>
      </c>
      <c r="N32" s="8" t="str">
        <f t="shared" si="6"/>
        <v>quantity varchar2(15 char),</v>
      </c>
    </row>
    <row r="33" spans="1:14" ht="11.25" x14ac:dyDescent="0.2">
      <c r="A33" s="1" t="s">
        <v>346</v>
      </c>
      <c r="B33" s="8" t="str">
        <f t="shared" si="0"/>
        <v>additional_info</v>
      </c>
      <c r="C33" s="7" t="str">
        <f t="shared" si="2"/>
        <v>15</v>
      </c>
      <c r="D33" s="7">
        <f t="shared" si="7"/>
        <v>288</v>
      </c>
      <c r="E33" s="2">
        <v>10</v>
      </c>
      <c r="F33" s="15" t="s">
        <v>0</v>
      </c>
      <c r="G33" s="15" t="s">
        <v>1</v>
      </c>
      <c r="I33" s="7" t="str">
        <f t="shared" si="1"/>
        <v/>
      </c>
      <c r="J33" s="1" t="s">
        <v>293</v>
      </c>
      <c r="K33" s="8" t="str">
        <f t="shared" ca="1" si="3"/>
        <v>pv_inbound_rec.additional_info := fflu_data.get_char_field(pc_additional_info);</v>
      </c>
      <c r="L33" s="8" t="str">
        <f t="shared" ca="1" si="4"/>
        <v>fflu_data.add_char_field_txt(pc_additional_info,289,10,fflu_data.gc_null_min_length,fflu_data.gc_allow_null,fflu_data.gc_trim);</v>
      </c>
      <c r="M33" s="8" t="str">
        <f t="shared" ca="1" si="5"/>
        <v>pc_additional_info constant fflu_common.st_name := 'Additional Info';</v>
      </c>
      <c r="N33" s="8" t="str">
        <f t="shared" si="6"/>
        <v>additional_info varchar2(10 char),</v>
      </c>
    </row>
    <row r="34" spans="1:14" ht="11.25" x14ac:dyDescent="0.2">
      <c r="A34" s="1" t="s">
        <v>347</v>
      </c>
      <c r="B34" s="8" t="str">
        <f t="shared" si="0"/>
        <v>promotion_is_closed</v>
      </c>
      <c r="C34" s="7" t="str">
        <f t="shared" si="2"/>
        <v>19</v>
      </c>
      <c r="D34" s="7">
        <f t="shared" si="7"/>
        <v>298</v>
      </c>
      <c r="E34" s="2">
        <v>1</v>
      </c>
      <c r="F34" s="15" t="s">
        <v>0</v>
      </c>
      <c r="G34" s="15" t="s">
        <v>1</v>
      </c>
      <c r="I34" s="7" t="str">
        <f t="shared" si="1"/>
        <v/>
      </c>
      <c r="J34" s="1" t="s">
        <v>320</v>
      </c>
      <c r="K34" s="8" t="str">
        <f t="shared" ca="1" si="3"/>
        <v>pv_inbound_rec.promotion_is_closed := fflu_data.get_char_field(pc_promotion_is_closed);</v>
      </c>
      <c r="L34" s="8" t="str">
        <f t="shared" ca="1" si="4"/>
        <v>fflu_data.add_char_field_txt(pc_promotion_is_closed,299,1,fflu_data.gc_null_min_length,fflu_data.gc_allow_null,fflu_data.gc_trim);</v>
      </c>
      <c r="M34" s="8" t="str">
        <f t="shared" ca="1" si="5"/>
        <v>pc_promotion_is_closed constant fflu_common.st_name := 'Promotion Is Closed';</v>
      </c>
      <c r="N34" s="8" t="str">
        <f t="shared" si="6"/>
        <v>promotion_is_closed varchar2(1 char),</v>
      </c>
    </row>
    <row r="35" spans="1:14" ht="11.25" x14ac:dyDescent="0.2">
      <c r="K35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8" tint="-0.249977111117893"/>
  </sheetPr>
  <dimension ref="A1:N40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A3" sqref="A3"/>
    </sheetView>
  </sheetViews>
  <sheetFormatPr defaultRowHeight="15" x14ac:dyDescent="0.25"/>
  <cols>
    <col min="1" max="1" width="19.85546875" style="17" bestFit="1" customWidth="1"/>
    <col min="2" max="2" width="21.140625" style="16" bestFit="1" customWidth="1"/>
    <col min="3" max="3" width="11.28515625" style="16" bestFit="1" customWidth="1"/>
    <col min="4" max="4" width="6.5703125" style="16" bestFit="1" customWidth="1"/>
    <col min="5" max="5" width="5.5703125" style="17" bestFit="1" customWidth="1"/>
    <col min="6" max="6" width="7.140625" style="17" bestFit="1" customWidth="1"/>
    <col min="7" max="7" width="6.7109375" style="17" bestFit="1" customWidth="1"/>
    <col min="8" max="8" width="12.5703125" style="17" bestFit="1" customWidth="1"/>
    <col min="9" max="9" width="8.5703125" style="8" bestFit="1" customWidth="1"/>
    <col min="10" max="10" width="13.85546875" style="17" bestFit="1" customWidth="1"/>
    <col min="11" max="11" width="75.28515625" style="9" bestFit="1" customWidth="1"/>
    <col min="12" max="12" width="136" style="8" bestFit="1" customWidth="1"/>
    <col min="13" max="13" width="68" style="8" bestFit="1" customWidth="1"/>
    <col min="14" max="14" width="34.28515625" style="8" bestFit="1" customWidth="1"/>
    <col min="15" max="16384" width="9.140625" style="17"/>
  </cols>
  <sheetData>
    <row r="1" spans="1:14" s="16" customFormat="1" ht="11.25" x14ac:dyDescent="0.2">
      <c r="A1" s="16" t="s">
        <v>273</v>
      </c>
      <c r="B1" s="16" t="s">
        <v>274</v>
      </c>
      <c r="C1" s="16" t="s">
        <v>275</v>
      </c>
      <c r="D1" s="16" t="s">
        <v>5</v>
      </c>
      <c r="E1" s="16" t="s">
        <v>6</v>
      </c>
      <c r="F1" s="16" t="s">
        <v>7</v>
      </c>
      <c r="G1" s="16" t="s">
        <v>8</v>
      </c>
      <c r="H1" s="16" t="s">
        <v>9</v>
      </c>
      <c r="I1" s="8" t="s">
        <v>276</v>
      </c>
      <c r="J1" s="16" t="s">
        <v>183</v>
      </c>
      <c r="K1" s="8" t="s">
        <v>277</v>
      </c>
      <c r="L1" s="8" t="s">
        <v>278</v>
      </c>
      <c r="M1" s="8" t="s">
        <v>279</v>
      </c>
      <c r="N1" s="8" t="s">
        <v>280</v>
      </c>
    </row>
    <row r="2" spans="1:14" ht="11.25" x14ac:dyDescent="0.2">
      <c r="A2" s="17" t="s">
        <v>316</v>
      </c>
      <c r="B2" s="16" t="str">
        <f t="shared" ref="B2:B40" si="0">LOWER(SUBSTITUTE(A2," ", "_"))</f>
        <v>ic_record_type</v>
      </c>
      <c r="C2" s="16" t="str">
        <f>CONCATENATE(IF(LEN(B2)&gt;30,"#",""),LEN(B2))</f>
        <v>14</v>
      </c>
      <c r="D2" s="16">
        <v>0</v>
      </c>
      <c r="E2" s="17">
        <v>6</v>
      </c>
      <c r="F2" s="17" t="s">
        <v>2</v>
      </c>
      <c r="G2" s="17" t="s">
        <v>1</v>
      </c>
      <c r="I2" s="7" t="str">
        <f t="shared" ref="I2:I40" si="1">IF(ISBLANK(H2),"",CONCATENATE(IF(LEN(H2)&lt;&gt;E2,"#",""),LEN(H2)))</f>
        <v/>
      </c>
      <c r="J2" s="17" t="s">
        <v>317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pv_inbound_rec.ic_record_type := fflu_data.get_char_field(pc_ic_record_type);</v>
      </c>
      <c r="L2" s="8" t="str">
        <f t="shared" ref="L2:L40" ca="1" si="2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fflu_data.add_char_field_txt(pc_ic_record_type,1,6,fflu_data.gc_null_min_length,fflu_data.gc_not_allow_null,fflu_data.gc_trim);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pc_ic_record_type constant fflu_common.st_name := 'IC Record Type';</v>
      </c>
      <c r="N2" s="8" t="str">
        <f>CONCATENATE(B2," ",J2,",")</f>
        <v>ic_record_type varchar2(6 char),</v>
      </c>
    </row>
    <row r="3" spans="1:14" ht="11.25" x14ac:dyDescent="0.2">
      <c r="A3" s="17" t="s">
        <v>318</v>
      </c>
      <c r="B3" s="16" t="str">
        <f t="shared" si="0"/>
        <v>px_company_code</v>
      </c>
      <c r="C3" s="16" t="str">
        <f t="shared" ref="C3:C40" si="3">CONCATENATE(IF(LEN(B3)&gt;30,"#",""),LEN(B3))</f>
        <v>15</v>
      </c>
      <c r="D3" s="16">
        <f>D2+E2</f>
        <v>6</v>
      </c>
      <c r="E3" s="17">
        <v>3</v>
      </c>
      <c r="F3" s="17" t="s">
        <v>2</v>
      </c>
      <c r="G3" s="17" t="s">
        <v>1</v>
      </c>
      <c r="I3" s="7" t="str">
        <f t="shared" si="1"/>
        <v/>
      </c>
      <c r="J3" s="17" t="s">
        <v>282</v>
      </c>
      <c r="K3" s="8" t="str">
        <f t="shared" ref="K3:K40" ca="1" si="4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pv_inbound_rec.px_company_code := fflu_data.get_char_field(pc_px_company_code);</v>
      </c>
      <c r="L3" s="8" t="str">
        <f t="shared" ca="1" si="2"/>
        <v>fflu_data.add_char_field_txt(pc_px_company_code,7,3,fflu_data.gc_null_min_length,fflu_data.gc_not_allow_null,fflu_data.gc_trim);</v>
      </c>
      <c r="M3" s="8" t="str">
        <f t="shared" ref="M3:M40" ca="1" si="5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pc_px_company_code constant fflu_common.st_name := 'PX Company Code';</v>
      </c>
      <c r="N3" s="8" t="str">
        <f t="shared" ref="N3:N40" si="6">CONCATENATE(B3," ",J3,",")</f>
        <v>px_company_code varchar2(3 char),</v>
      </c>
    </row>
    <row r="4" spans="1:14" ht="11.25" x14ac:dyDescent="0.2">
      <c r="A4" s="17" t="s">
        <v>319</v>
      </c>
      <c r="B4" s="16" t="str">
        <f t="shared" si="0"/>
        <v>px_division_code</v>
      </c>
      <c r="C4" s="16" t="str">
        <f t="shared" si="3"/>
        <v>16</v>
      </c>
      <c r="D4" s="16">
        <f t="shared" ref="D4:D40" si="7">D3+E3</f>
        <v>9</v>
      </c>
      <c r="E4" s="17">
        <v>3</v>
      </c>
      <c r="F4" s="17" t="s">
        <v>2</v>
      </c>
      <c r="G4" s="17" t="s">
        <v>1</v>
      </c>
      <c r="I4" s="7" t="str">
        <f t="shared" si="1"/>
        <v/>
      </c>
      <c r="J4" s="17" t="s">
        <v>282</v>
      </c>
      <c r="K4" s="8" t="str">
        <f t="shared" ca="1" si="4"/>
        <v>pv_inbound_rec.px_division_code := fflu_data.get_char_field(pc_px_division_code);</v>
      </c>
      <c r="L4" s="8" t="str">
        <f t="shared" ca="1" si="2"/>
        <v>fflu_data.add_char_field_txt(pc_px_division_code,10,3,fflu_data.gc_null_min_length,fflu_data.gc_not_allow_null,fflu_data.gc_trim);</v>
      </c>
      <c r="M4" s="8" t="str">
        <f t="shared" ca="1" si="5"/>
        <v>pc_px_division_code constant fflu_common.st_name := 'PX Division Code';</v>
      </c>
      <c r="N4" s="8" t="str">
        <f t="shared" si="6"/>
        <v>px_division_code varchar2(3 char),</v>
      </c>
    </row>
    <row r="5" spans="1:14" ht="11.25" x14ac:dyDescent="0.2">
      <c r="A5" s="17" t="s">
        <v>8</v>
      </c>
      <c r="B5" s="16" t="str">
        <f t="shared" si="0"/>
        <v>type</v>
      </c>
      <c r="C5" s="16" t="str">
        <f t="shared" si="3"/>
        <v>4</v>
      </c>
      <c r="D5" s="16">
        <f t="shared" si="7"/>
        <v>12</v>
      </c>
      <c r="E5" s="17">
        <v>1</v>
      </c>
      <c r="F5" s="17" t="s">
        <v>2</v>
      </c>
      <c r="G5" s="17" t="s">
        <v>1</v>
      </c>
      <c r="I5" s="7" t="str">
        <f t="shared" si="1"/>
        <v/>
      </c>
      <c r="J5" s="17" t="s">
        <v>320</v>
      </c>
      <c r="K5" s="8" t="str">
        <f t="shared" ca="1" si="4"/>
        <v>pv_inbound_rec.type := fflu_data.get_char_field(pc_type);</v>
      </c>
      <c r="L5" s="8" t="str">
        <f t="shared" ca="1" si="2"/>
        <v>fflu_data.add_char_field_txt(pc_type,13,1,fflu_data.gc_null_min_length,fflu_data.gc_not_allow_null,fflu_data.gc_trim);</v>
      </c>
      <c r="M5" s="8" t="str">
        <f t="shared" ca="1" si="5"/>
        <v>pc_type constant fflu_common.st_name := 'Type';</v>
      </c>
      <c r="N5" s="8" t="str">
        <f t="shared" si="6"/>
        <v>type varchar2(1 char),</v>
      </c>
    </row>
    <row r="6" spans="1:14" ht="11.25" x14ac:dyDescent="0.2">
      <c r="A6" s="17" t="s">
        <v>321</v>
      </c>
      <c r="B6" s="16" t="str">
        <f t="shared" si="0"/>
        <v>document_date</v>
      </c>
      <c r="C6" s="16" t="str">
        <f t="shared" si="3"/>
        <v>13</v>
      </c>
      <c r="D6" s="16">
        <f t="shared" si="7"/>
        <v>13</v>
      </c>
      <c r="E6" s="17">
        <v>8</v>
      </c>
      <c r="F6" s="17" t="s">
        <v>2</v>
      </c>
      <c r="G6" s="17" t="s">
        <v>3</v>
      </c>
      <c r="H6" s="17" t="s">
        <v>135</v>
      </c>
      <c r="I6" s="7" t="str">
        <f t="shared" si="1"/>
        <v>8</v>
      </c>
      <c r="J6" s="17" t="s">
        <v>24</v>
      </c>
      <c r="K6" s="8" t="str">
        <f t="shared" ca="1" si="4"/>
        <v>pv_inbound_rec.document_date := fflu_data.get_date_field(pc_document_date);</v>
      </c>
      <c r="L6" s="8" t="str">
        <f t="shared" ca="1" si="2"/>
        <v>fflu_data.add_date_field_txt(pc_document_date,14,8,'yyyymmdd',fflu_data.gc_null_min_date,fflu_data.gc_null_max_date,fflu_data.gc_not_allow_null,fflu_data.gc_null_nls_options);</v>
      </c>
      <c r="M6" s="8" t="str">
        <f t="shared" ca="1" si="5"/>
        <v>pc_document_date constant fflu_common.st_name := 'Document Date';</v>
      </c>
      <c r="N6" s="8" t="str">
        <f t="shared" si="6"/>
        <v>document_date date,</v>
      </c>
    </row>
    <row r="7" spans="1:14" ht="11.25" x14ac:dyDescent="0.2">
      <c r="A7" s="17" t="s">
        <v>302</v>
      </c>
      <c r="B7" s="16" t="str">
        <f t="shared" si="0"/>
        <v>posting_date</v>
      </c>
      <c r="C7" s="16" t="str">
        <f t="shared" si="3"/>
        <v>12</v>
      </c>
      <c r="D7" s="16">
        <f t="shared" si="7"/>
        <v>21</v>
      </c>
      <c r="E7" s="17">
        <v>8</v>
      </c>
      <c r="F7" s="17" t="s">
        <v>2</v>
      </c>
      <c r="G7" s="17" t="s">
        <v>3</v>
      </c>
      <c r="H7" s="17" t="s">
        <v>135</v>
      </c>
      <c r="I7" s="7" t="str">
        <f t="shared" si="1"/>
        <v>8</v>
      </c>
      <c r="J7" s="17" t="s">
        <v>24</v>
      </c>
      <c r="K7" s="8" t="str">
        <f t="shared" ca="1" si="4"/>
        <v>pv_inbound_rec.posting_date := fflu_data.get_date_field(pc_posting_date);</v>
      </c>
      <c r="L7" s="8" t="str">
        <f t="shared" ca="1" si="2"/>
        <v>fflu_data.add_date_field_txt(pc_posting_date,22,8,'yyyymmdd',fflu_data.gc_null_min_date,fflu_data.gc_null_max_date,fflu_data.gc_not_allow_null,fflu_data.gc_null_nls_options);</v>
      </c>
      <c r="M7" s="8" t="str">
        <f t="shared" ca="1" si="5"/>
        <v>pc_posting_date constant fflu_common.st_name := 'Posting Date';</v>
      </c>
      <c r="N7" s="8" t="str">
        <f t="shared" si="6"/>
        <v>posting_date date,</v>
      </c>
    </row>
    <row r="8" spans="1:14" ht="11.25" x14ac:dyDescent="0.2">
      <c r="A8" s="17" t="s">
        <v>348</v>
      </c>
      <c r="B8" s="16" t="str">
        <f t="shared" si="0"/>
        <v>claim_date</v>
      </c>
      <c r="C8" s="16" t="str">
        <f t="shared" si="3"/>
        <v>10</v>
      </c>
      <c r="D8" s="16">
        <f t="shared" si="7"/>
        <v>29</v>
      </c>
      <c r="E8" s="17">
        <v>8</v>
      </c>
      <c r="F8" s="17" t="s">
        <v>2</v>
      </c>
      <c r="G8" s="17" t="s">
        <v>3</v>
      </c>
      <c r="H8" s="17" t="s">
        <v>135</v>
      </c>
      <c r="I8" s="7" t="str">
        <f t="shared" si="1"/>
        <v>8</v>
      </c>
      <c r="J8" s="17" t="s">
        <v>24</v>
      </c>
      <c r="K8" s="8" t="str">
        <f t="shared" ca="1" si="4"/>
        <v>pv_inbound_rec.claim_date := fflu_data.get_date_field(pc_claim_date);</v>
      </c>
      <c r="L8" s="8" t="str">
        <f t="shared" ca="1" si="2"/>
        <v>fflu_data.add_date_field_txt(pc_claim_date,30,8,'yyyymmdd',fflu_data.gc_null_min_date,fflu_data.gc_null_max_date,fflu_data.gc_not_allow_null,fflu_data.gc_null_nls_options);</v>
      </c>
      <c r="M8" s="8" t="str">
        <f t="shared" ca="1" si="5"/>
        <v>pc_claim_date constant fflu_common.st_name := 'Claim Date';</v>
      </c>
      <c r="N8" s="8" t="str">
        <f t="shared" si="6"/>
        <v>claim_date date,</v>
      </c>
    </row>
    <row r="9" spans="1:14" ht="11.25" x14ac:dyDescent="0.2">
      <c r="A9" s="17" t="s">
        <v>139</v>
      </c>
      <c r="B9" s="16" t="str">
        <f t="shared" si="0"/>
        <v>reference</v>
      </c>
      <c r="C9" s="16" t="str">
        <f t="shared" si="3"/>
        <v>9</v>
      </c>
      <c r="D9" s="16">
        <f t="shared" si="7"/>
        <v>37</v>
      </c>
      <c r="E9" s="17">
        <v>10</v>
      </c>
      <c r="F9" s="17" t="s">
        <v>0</v>
      </c>
      <c r="G9" s="17" t="s">
        <v>1</v>
      </c>
      <c r="I9" s="7" t="str">
        <f t="shared" si="1"/>
        <v/>
      </c>
      <c r="J9" s="17" t="s">
        <v>293</v>
      </c>
      <c r="K9" s="8" t="str">
        <f t="shared" ca="1" si="4"/>
        <v>pv_inbound_rec.reference := fflu_data.get_char_field(pc_reference);</v>
      </c>
      <c r="L9" s="8" t="str">
        <f t="shared" ca="1" si="2"/>
        <v>fflu_data.add_char_field_txt(pc_reference,38,10,fflu_data.gc_null_min_length,fflu_data.gc_allow_null,fflu_data.gc_trim);</v>
      </c>
      <c r="M9" s="8" t="str">
        <f t="shared" ca="1" si="5"/>
        <v>pc_reference constant fflu_common.st_name := 'Reference';</v>
      </c>
      <c r="N9" s="8" t="str">
        <f t="shared" si="6"/>
        <v>reference varchar2(10 char),</v>
      </c>
    </row>
    <row r="10" spans="1:14" ht="11.25" x14ac:dyDescent="0.2">
      <c r="A10" s="17" t="s">
        <v>324</v>
      </c>
      <c r="B10" s="16" t="str">
        <f t="shared" si="0"/>
        <v>document_header_text</v>
      </c>
      <c r="C10" s="16" t="str">
        <f t="shared" si="3"/>
        <v>20</v>
      </c>
      <c r="D10" s="16">
        <f t="shared" si="7"/>
        <v>47</v>
      </c>
      <c r="E10" s="17">
        <v>25</v>
      </c>
      <c r="F10" s="17" t="s">
        <v>2</v>
      </c>
      <c r="G10" s="17" t="s">
        <v>1</v>
      </c>
      <c r="I10" s="7" t="str">
        <f t="shared" si="1"/>
        <v/>
      </c>
      <c r="J10" s="17" t="s">
        <v>325</v>
      </c>
      <c r="K10" s="8" t="str">
        <f t="shared" ca="1" si="4"/>
        <v>pv_inbound_rec.document_header_text := fflu_data.get_char_field(pc_document_header_text);</v>
      </c>
      <c r="L10" s="8" t="str">
        <f t="shared" ca="1" si="2"/>
        <v>fflu_data.add_char_field_txt(pc_document_header_text,48,25,fflu_data.gc_null_min_length,fflu_data.gc_not_allow_null,fflu_data.gc_trim);</v>
      </c>
      <c r="M10" s="8" t="str">
        <f t="shared" ca="1" si="5"/>
        <v>pc_document_header_text constant fflu_common.st_name := 'Document Header Text';</v>
      </c>
      <c r="N10" s="8" t="str">
        <f t="shared" si="6"/>
        <v>document_header_text varchar2(25 char),</v>
      </c>
    </row>
    <row r="11" spans="1:14" ht="11.25" x14ac:dyDescent="0.2">
      <c r="A11" s="17" t="s">
        <v>349</v>
      </c>
      <c r="B11" s="16" t="str">
        <f t="shared" si="0"/>
        <v>expenditure_type</v>
      </c>
      <c r="C11" s="16" t="str">
        <f t="shared" si="3"/>
        <v>16</v>
      </c>
      <c r="D11" s="16">
        <f t="shared" si="7"/>
        <v>72</v>
      </c>
      <c r="E11" s="17">
        <v>5</v>
      </c>
      <c r="F11" s="17" t="s">
        <v>0</v>
      </c>
      <c r="G11" s="17" t="s">
        <v>1</v>
      </c>
      <c r="I11" s="7" t="str">
        <f t="shared" si="1"/>
        <v/>
      </c>
      <c r="J11" s="17" t="s">
        <v>335</v>
      </c>
      <c r="K11" s="8" t="str">
        <f t="shared" ca="1" si="4"/>
        <v>pv_inbound_rec.expenditure_type := fflu_data.get_char_field(pc_expenditure_type);</v>
      </c>
      <c r="L11" s="8" t="str">
        <f t="shared" ca="1" si="2"/>
        <v>fflu_data.add_char_field_txt(pc_expenditure_type,73,5,fflu_data.gc_null_min_length,fflu_data.gc_allow_null,fflu_data.gc_trim);</v>
      </c>
      <c r="M11" s="8" t="str">
        <f t="shared" ca="1" si="5"/>
        <v>pc_expenditure_type constant fflu_common.st_name := 'Expenditure Type';</v>
      </c>
      <c r="N11" s="8" t="str">
        <f t="shared" si="6"/>
        <v>expenditure_type varchar2(5 char),</v>
      </c>
    </row>
    <row r="12" spans="1:14" ht="11.25" x14ac:dyDescent="0.2">
      <c r="A12" s="17" t="s">
        <v>326</v>
      </c>
      <c r="B12" s="16" t="str">
        <f t="shared" si="0"/>
        <v>posting_key</v>
      </c>
      <c r="C12" s="16" t="str">
        <f t="shared" si="3"/>
        <v>11</v>
      </c>
      <c r="D12" s="16">
        <f t="shared" si="7"/>
        <v>77</v>
      </c>
      <c r="E12" s="17">
        <v>7</v>
      </c>
      <c r="F12" s="17" t="s">
        <v>0</v>
      </c>
      <c r="G12" s="17" t="s">
        <v>1</v>
      </c>
      <c r="I12" s="7" t="str">
        <f t="shared" si="1"/>
        <v/>
      </c>
      <c r="J12" s="17" t="s">
        <v>350</v>
      </c>
      <c r="K12" s="8" t="str">
        <f t="shared" ca="1" si="4"/>
        <v>pv_inbound_rec.posting_key := fflu_data.get_char_field(pc_posting_key);</v>
      </c>
      <c r="L12" s="8" t="str">
        <f t="shared" ca="1" si="2"/>
        <v>fflu_data.add_char_field_txt(pc_posting_key,78,7,fflu_data.gc_null_min_length,fflu_data.gc_allow_null,fflu_data.gc_trim);</v>
      </c>
      <c r="M12" s="8" t="str">
        <f t="shared" ca="1" si="5"/>
        <v>pc_posting_key constant fflu_common.st_name := 'Posting Key';</v>
      </c>
      <c r="N12" s="8" t="str">
        <f t="shared" si="6"/>
        <v>posting_key varchar2(7 char),</v>
      </c>
    </row>
    <row r="13" spans="1:14" ht="11.25" x14ac:dyDescent="0.2">
      <c r="A13" s="17" t="s">
        <v>351</v>
      </c>
      <c r="B13" s="16" t="str">
        <f t="shared" si="0"/>
        <v>account_code</v>
      </c>
      <c r="C13" s="16" t="str">
        <f t="shared" si="3"/>
        <v>12</v>
      </c>
      <c r="D13" s="16">
        <f t="shared" si="7"/>
        <v>84</v>
      </c>
      <c r="E13" s="17">
        <v>10</v>
      </c>
      <c r="F13" s="17" t="s">
        <v>0</v>
      </c>
      <c r="G13" s="17" t="s">
        <v>1</v>
      </c>
      <c r="I13" s="7" t="str">
        <f t="shared" si="1"/>
        <v/>
      </c>
      <c r="J13" s="17" t="s">
        <v>293</v>
      </c>
      <c r="K13" s="8" t="str">
        <f t="shared" ca="1" si="4"/>
        <v>pv_inbound_rec.account_code := fflu_data.get_char_field(pc_account_code);</v>
      </c>
      <c r="L13" s="8" t="str">
        <f t="shared" ca="1" si="2"/>
        <v>fflu_data.add_char_field_txt(pc_account_code,85,10,fflu_data.gc_null_min_length,fflu_data.gc_allow_null,fflu_data.gc_trim);</v>
      </c>
      <c r="M13" s="8" t="str">
        <f t="shared" ca="1" si="5"/>
        <v>pc_account_code constant fflu_common.st_name := 'Account Code';</v>
      </c>
      <c r="N13" s="8" t="str">
        <f t="shared" si="6"/>
        <v>account_code varchar2(10 char),</v>
      </c>
    </row>
    <row r="14" spans="1:14" ht="11.25" x14ac:dyDescent="0.2">
      <c r="A14" s="17" t="s">
        <v>146</v>
      </c>
      <c r="B14" s="16" t="str">
        <f t="shared" si="0"/>
        <v>amount</v>
      </c>
      <c r="C14" s="16" t="str">
        <f t="shared" si="3"/>
        <v>6</v>
      </c>
      <c r="D14" s="16">
        <f t="shared" si="7"/>
        <v>94</v>
      </c>
      <c r="E14" s="17">
        <v>14</v>
      </c>
      <c r="F14" s="17" t="s">
        <v>0</v>
      </c>
      <c r="G14" s="17" t="s">
        <v>4</v>
      </c>
      <c r="H14" s="17" t="s">
        <v>182</v>
      </c>
      <c r="I14" s="7" t="str">
        <f t="shared" si="1"/>
        <v>14</v>
      </c>
      <c r="J14" s="17" t="s">
        <v>185</v>
      </c>
      <c r="K14" s="8" t="str">
        <f t="shared" ca="1" si="4"/>
        <v>pv_inbound_rec.amount := fflu_data.get_number_field(pc_amount);</v>
      </c>
      <c r="L14" s="8" t="str">
        <f t="shared" ca="1" si="2"/>
        <v>fflu_data.add_number_field_txt(pc_amount,95,14,'99999999999.99',fflu_data.gc_null_min_number,fflu_data.gc_null_max_number,fflu_data.gc_allow_null,fflu_data.gc_null_nls_options);</v>
      </c>
      <c r="M14" s="8" t="str">
        <f t="shared" ca="1" si="5"/>
        <v>pc_amount constant fflu_common.st_name := 'Amount';</v>
      </c>
      <c r="N14" s="8" t="str">
        <f t="shared" si="6"/>
        <v>amount number(14,2),</v>
      </c>
    </row>
    <row r="15" spans="1:14" ht="11.25" x14ac:dyDescent="0.2">
      <c r="A15" s="17" t="s">
        <v>352</v>
      </c>
      <c r="B15" s="16" t="str">
        <f t="shared" si="0"/>
        <v>spend_amount</v>
      </c>
      <c r="C15" s="16" t="str">
        <f t="shared" si="3"/>
        <v>12</v>
      </c>
      <c r="D15" s="16">
        <f t="shared" si="7"/>
        <v>108</v>
      </c>
      <c r="E15" s="17">
        <v>14</v>
      </c>
      <c r="F15" s="17" t="s">
        <v>0</v>
      </c>
      <c r="G15" s="17" t="s">
        <v>4</v>
      </c>
      <c r="H15" s="17" t="s">
        <v>182</v>
      </c>
      <c r="I15" s="7" t="str">
        <f t="shared" si="1"/>
        <v>14</v>
      </c>
      <c r="J15" s="17" t="s">
        <v>185</v>
      </c>
      <c r="K15" s="8" t="str">
        <f t="shared" ca="1" si="4"/>
        <v>pv_inbound_rec.spend_amount := fflu_data.get_number_field(pc_spend_amount);</v>
      </c>
      <c r="L15" s="8" t="str">
        <f t="shared" ca="1" si="2"/>
        <v>fflu_data.add_number_field_txt(pc_spend_amount,109,14,'99999999999.99',fflu_data.gc_null_min_number,fflu_data.gc_null_max_number,fflu_data.gc_allow_null,fflu_data.gc_null_nls_options);</v>
      </c>
      <c r="M15" s="8" t="str">
        <f t="shared" ca="1" si="5"/>
        <v>pc_spend_amount constant fflu_common.st_name := 'Spend Amount';</v>
      </c>
      <c r="N15" s="8" t="str">
        <f t="shared" si="6"/>
        <v>spend_amount number(14,2),</v>
      </c>
    </row>
    <row r="16" spans="1:14" ht="11.25" x14ac:dyDescent="0.2">
      <c r="A16" s="17" t="s">
        <v>353</v>
      </c>
      <c r="B16" s="16" t="str">
        <f t="shared" si="0"/>
        <v>tax_amount</v>
      </c>
      <c r="C16" s="16" t="str">
        <f t="shared" si="3"/>
        <v>10</v>
      </c>
      <c r="D16" s="16">
        <f t="shared" si="7"/>
        <v>122</v>
      </c>
      <c r="E16" s="17">
        <v>14</v>
      </c>
      <c r="F16" s="17" t="s">
        <v>0</v>
      </c>
      <c r="G16" s="17" t="s">
        <v>4</v>
      </c>
      <c r="H16" s="17" t="s">
        <v>182</v>
      </c>
      <c r="I16" s="7" t="str">
        <f t="shared" si="1"/>
        <v>14</v>
      </c>
      <c r="J16" s="17" t="s">
        <v>185</v>
      </c>
      <c r="K16" s="8" t="str">
        <f t="shared" ca="1" si="4"/>
        <v>pv_inbound_rec.tax_amount := fflu_data.get_number_field(pc_tax_amount);</v>
      </c>
      <c r="L16" s="8" t="str">
        <f t="shared" ca="1" si="2"/>
        <v>fflu_data.add_number_field_txt(pc_tax_amount,123,14,'99999999999.99',fflu_data.gc_null_min_number,fflu_data.gc_null_max_number,fflu_data.gc_allow_null,fflu_data.gc_null_nls_options);</v>
      </c>
      <c r="M16" s="8" t="str">
        <f t="shared" ca="1" si="5"/>
        <v>pc_tax_amount constant fflu_common.st_name := 'Tax Amount';</v>
      </c>
      <c r="N16" s="8" t="str">
        <f t="shared" si="6"/>
        <v>tax_amount number(14,2),</v>
      </c>
    </row>
    <row r="17" spans="1:14" ht="11.25" x14ac:dyDescent="0.2">
      <c r="A17" s="17" t="s">
        <v>330</v>
      </c>
      <c r="B17" s="16" t="str">
        <f t="shared" si="0"/>
        <v>payment_method</v>
      </c>
      <c r="C17" s="16" t="str">
        <f t="shared" si="3"/>
        <v>14</v>
      </c>
      <c r="D17" s="16">
        <f t="shared" si="7"/>
        <v>136</v>
      </c>
      <c r="E17" s="17">
        <v>1</v>
      </c>
      <c r="F17" s="17" t="s">
        <v>0</v>
      </c>
      <c r="G17" s="17" t="s">
        <v>1</v>
      </c>
      <c r="I17" s="7" t="str">
        <f t="shared" si="1"/>
        <v/>
      </c>
      <c r="J17" s="17" t="s">
        <v>320</v>
      </c>
      <c r="K17" s="8" t="str">
        <f t="shared" ca="1" si="4"/>
        <v>pv_inbound_rec.payment_method := fflu_data.get_char_field(pc_payment_method);</v>
      </c>
      <c r="L17" s="8" t="str">
        <f t="shared" ca="1" si="2"/>
        <v>fflu_data.add_char_field_txt(pc_payment_method,137,1,fflu_data.gc_null_min_length,fflu_data.gc_allow_null,fflu_data.gc_trim);</v>
      </c>
      <c r="M17" s="8" t="str">
        <f t="shared" ca="1" si="5"/>
        <v>pc_payment_method constant fflu_common.st_name := 'Payment Method';</v>
      </c>
      <c r="N17" s="8" t="str">
        <f t="shared" si="6"/>
        <v>payment_method varchar2(1 char),</v>
      </c>
    </row>
    <row r="18" spans="1:14" ht="11.25" x14ac:dyDescent="0.2">
      <c r="A18" s="17" t="s">
        <v>179</v>
      </c>
      <c r="B18" s="16" t="str">
        <f t="shared" si="0"/>
        <v>allocation</v>
      </c>
      <c r="C18" s="16" t="str">
        <f t="shared" si="3"/>
        <v>10</v>
      </c>
      <c r="D18" s="16">
        <f t="shared" si="7"/>
        <v>137</v>
      </c>
      <c r="E18" s="17">
        <v>12</v>
      </c>
      <c r="F18" s="17" t="s">
        <v>2</v>
      </c>
      <c r="G18" s="17" t="s">
        <v>1</v>
      </c>
      <c r="I18" s="7" t="str">
        <f t="shared" si="1"/>
        <v/>
      </c>
      <c r="J18" s="17" t="s">
        <v>298</v>
      </c>
      <c r="K18" s="8" t="str">
        <f t="shared" ca="1" si="4"/>
        <v>pv_inbound_rec.allocation := fflu_data.get_char_field(pc_allocation);</v>
      </c>
      <c r="L18" s="8" t="str">
        <f t="shared" ca="1" si="2"/>
        <v>fflu_data.add_char_field_txt(pc_allocation,138,12,fflu_data.gc_null_min_length,fflu_data.gc_not_allow_null,fflu_data.gc_trim);</v>
      </c>
      <c r="M18" s="8" t="str">
        <f t="shared" ca="1" si="5"/>
        <v>pc_allocation constant fflu_common.st_name := 'Allocation';</v>
      </c>
      <c r="N18" s="8" t="str">
        <f t="shared" si="6"/>
        <v>allocation varchar2(12 char),</v>
      </c>
    </row>
    <row r="19" spans="1:14" ht="11.25" x14ac:dyDescent="0.2">
      <c r="A19" s="17" t="s">
        <v>354</v>
      </c>
      <c r="B19" s="16" t="str">
        <f t="shared" si="0"/>
        <v>pc_reference</v>
      </c>
      <c r="C19" s="16" t="str">
        <f t="shared" si="3"/>
        <v>12</v>
      </c>
      <c r="D19" s="16">
        <f t="shared" si="7"/>
        <v>149</v>
      </c>
      <c r="E19" s="17">
        <v>18</v>
      </c>
      <c r="F19" s="17" t="s">
        <v>0</v>
      </c>
      <c r="G19" s="17" t="s">
        <v>1</v>
      </c>
      <c r="I19" s="7" t="str">
        <f t="shared" si="1"/>
        <v/>
      </c>
      <c r="J19" s="17" t="s">
        <v>300</v>
      </c>
      <c r="K19" s="8" t="str">
        <f t="shared" ca="1" si="4"/>
        <v>pv_inbound_rec.pc_reference := fflu_data.get_char_field(pc_pc_reference);</v>
      </c>
      <c r="L19" s="8" t="str">
        <f t="shared" ca="1" si="2"/>
        <v>fflu_data.add_char_field_txt(pc_pc_reference,150,18,fflu_data.gc_null_min_length,fflu_data.gc_allow_null,fflu_data.gc_trim);</v>
      </c>
      <c r="M19" s="8" t="str">
        <f t="shared" ca="1" si="5"/>
        <v>pc_pc_reference constant fflu_common.st_name := 'PC Reference';</v>
      </c>
      <c r="N19" s="8" t="str">
        <f t="shared" si="6"/>
        <v>pc_reference varchar2(18 char),</v>
      </c>
    </row>
    <row r="20" spans="1:14" ht="11.25" x14ac:dyDescent="0.2">
      <c r="A20" s="17" t="s">
        <v>355</v>
      </c>
      <c r="B20" s="16" t="str">
        <f t="shared" si="0"/>
        <v>px_reference</v>
      </c>
      <c r="C20" s="16" t="str">
        <f t="shared" si="3"/>
        <v>12</v>
      </c>
      <c r="D20" s="16">
        <f t="shared" si="7"/>
        <v>167</v>
      </c>
      <c r="E20" s="17">
        <v>60</v>
      </c>
      <c r="F20" s="17" t="s">
        <v>0</v>
      </c>
      <c r="G20" s="17" t="s">
        <v>1</v>
      </c>
      <c r="I20" s="7" t="str">
        <f t="shared" si="1"/>
        <v/>
      </c>
      <c r="J20" s="17" t="s">
        <v>356</v>
      </c>
      <c r="K20" s="8" t="str">
        <f t="shared" ca="1" si="4"/>
        <v>pv_inbound_rec.px_reference := fflu_data.get_char_field(pc_px_reference);</v>
      </c>
      <c r="L20" s="8" t="str">
        <f t="shared" ca="1" si="2"/>
        <v>fflu_data.add_char_field_txt(pc_px_reference,168,60,fflu_data.gc_null_min_length,fflu_data.gc_allow_null,fflu_data.gc_trim);</v>
      </c>
      <c r="M20" s="8" t="str">
        <f t="shared" ca="1" si="5"/>
        <v>pc_px_reference constant fflu_common.st_name := 'PX Reference';</v>
      </c>
      <c r="N20" s="8" t="str">
        <f t="shared" si="6"/>
        <v>px_reference varchar2(60 char),</v>
      </c>
    </row>
    <row r="21" spans="1:14" ht="11.25" x14ac:dyDescent="0.2">
      <c r="A21" s="17" t="s">
        <v>357</v>
      </c>
      <c r="B21" s="16" t="str">
        <f t="shared" si="0"/>
        <v>ext_reference</v>
      </c>
      <c r="C21" s="16" t="str">
        <f t="shared" si="3"/>
        <v>13</v>
      </c>
      <c r="D21" s="16">
        <f t="shared" si="7"/>
        <v>227</v>
      </c>
      <c r="E21" s="17">
        <v>65</v>
      </c>
      <c r="F21" s="17" t="s">
        <v>0</v>
      </c>
      <c r="G21" s="17" t="s">
        <v>1</v>
      </c>
      <c r="I21" s="7" t="str">
        <f t="shared" si="1"/>
        <v/>
      </c>
      <c r="J21" s="17" t="s">
        <v>358</v>
      </c>
      <c r="K21" s="8" t="str">
        <f t="shared" ca="1" si="4"/>
        <v>pv_inbound_rec.ext_reference := fflu_data.get_char_field(pc_ext_reference);</v>
      </c>
      <c r="L21" s="8" t="str">
        <f t="shared" ca="1" si="2"/>
        <v>fflu_data.add_char_field_txt(pc_ext_reference,228,65,fflu_data.gc_null_min_length,fflu_data.gc_allow_null,fflu_data.gc_trim);</v>
      </c>
      <c r="M21" s="8" t="str">
        <f t="shared" ca="1" si="5"/>
        <v>pc_ext_reference constant fflu_common.st_name := 'Ext Reference';</v>
      </c>
      <c r="N21" s="8" t="str">
        <f t="shared" si="6"/>
        <v>ext_reference varchar2(65 char),</v>
      </c>
    </row>
    <row r="22" spans="1:14" ht="11.25" x14ac:dyDescent="0.2">
      <c r="A22" s="17" t="s">
        <v>336</v>
      </c>
      <c r="B22" s="16" t="str">
        <f t="shared" si="0"/>
        <v>product_number</v>
      </c>
      <c r="C22" s="16" t="str">
        <f t="shared" si="3"/>
        <v>14</v>
      </c>
      <c r="D22" s="16">
        <f t="shared" si="7"/>
        <v>292</v>
      </c>
      <c r="E22" s="17">
        <v>18</v>
      </c>
      <c r="F22" s="17" t="s">
        <v>0</v>
      </c>
      <c r="G22" s="17" t="s">
        <v>1</v>
      </c>
      <c r="I22" s="7" t="str">
        <f t="shared" si="1"/>
        <v/>
      </c>
      <c r="J22" s="17" t="s">
        <v>300</v>
      </c>
      <c r="K22" s="8" t="str">
        <f t="shared" ca="1" si="4"/>
        <v>pv_inbound_rec.product_number := fflu_data.get_char_field(pc_product_number);</v>
      </c>
      <c r="L22" s="8" t="str">
        <f t="shared" ca="1" si="2"/>
        <v>fflu_data.add_char_field_txt(pc_product_number,293,18,fflu_data.gc_null_min_length,fflu_data.gc_allow_null,fflu_data.gc_trim);</v>
      </c>
      <c r="M22" s="8" t="str">
        <f t="shared" ca="1" si="5"/>
        <v>pc_product_number constant fflu_common.st_name := 'Product Number';</v>
      </c>
      <c r="N22" s="8" t="str">
        <f t="shared" si="6"/>
        <v>product_number varchar2(18 char),</v>
      </c>
    </row>
    <row r="23" spans="1:14" ht="11.25" x14ac:dyDescent="0.2">
      <c r="A23" s="17" t="s">
        <v>359</v>
      </c>
      <c r="B23" s="16" t="str">
        <f t="shared" si="0"/>
        <v>transaction_code</v>
      </c>
      <c r="C23" s="16" t="str">
        <f t="shared" si="3"/>
        <v>16</v>
      </c>
      <c r="D23" s="16">
        <f t="shared" si="7"/>
        <v>310</v>
      </c>
      <c r="E23" s="17">
        <v>40</v>
      </c>
      <c r="F23" s="17" t="s">
        <v>0</v>
      </c>
      <c r="G23" s="17" t="s">
        <v>1</v>
      </c>
      <c r="I23" s="7" t="str">
        <f t="shared" si="1"/>
        <v/>
      </c>
      <c r="J23" s="17" t="s">
        <v>360</v>
      </c>
      <c r="K23" s="8" t="str">
        <f t="shared" ca="1" si="4"/>
        <v>pv_inbound_rec.transaction_code := fflu_data.get_char_field(pc_transaction_code);</v>
      </c>
      <c r="L23" s="8" t="str">
        <f t="shared" ca="1" si="2"/>
        <v>fflu_data.add_char_field_txt(pc_transaction_code,311,40,fflu_data.gc_null_min_length,fflu_data.gc_allow_null,fflu_data.gc_trim);</v>
      </c>
      <c r="M23" s="8" t="str">
        <f t="shared" ca="1" si="5"/>
        <v>pc_transaction_code constant fflu_common.st_name := 'Transaction Code';</v>
      </c>
      <c r="N23" s="8" t="str">
        <f t="shared" si="6"/>
        <v>transaction_code varchar2(40 char),</v>
      </c>
    </row>
    <row r="24" spans="1:14" ht="11.25" x14ac:dyDescent="0.2">
      <c r="A24" s="17" t="s">
        <v>361</v>
      </c>
      <c r="B24" s="16" t="str">
        <f t="shared" si="0"/>
        <v>deduction_ac_code</v>
      </c>
      <c r="C24" s="16" t="str">
        <f t="shared" si="3"/>
        <v>17</v>
      </c>
      <c r="D24" s="16">
        <f t="shared" si="7"/>
        <v>350</v>
      </c>
      <c r="E24" s="17">
        <v>20</v>
      </c>
      <c r="F24" s="17" t="s">
        <v>0</v>
      </c>
      <c r="G24" s="17" t="s">
        <v>1</v>
      </c>
      <c r="I24" s="7" t="str">
        <f t="shared" si="1"/>
        <v/>
      </c>
      <c r="J24" s="17" t="s">
        <v>362</v>
      </c>
      <c r="K24" s="8" t="str">
        <f t="shared" ca="1" si="4"/>
        <v>pv_inbound_rec.deduction_ac_code := fflu_data.get_char_field(pc_deduction_ac_code);</v>
      </c>
      <c r="L24" s="8" t="str">
        <f t="shared" ca="1" si="2"/>
        <v>fflu_data.add_char_field_txt(pc_deduction_ac_code,351,20,fflu_data.gc_null_min_length,fflu_data.gc_allow_null,fflu_data.gc_trim);</v>
      </c>
      <c r="M24" s="8" t="str">
        <f t="shared" ca="1" si="5"/>
        <v>pc_deduction_ac_code constant fflu_common.st_name := 'Deduction AC Code';</v>
      </c>
      <c r="N24" s="8" t="str">
        <f t="shared" si="6"/>
        <v>deduction_ac_code varchar2(20 char),</v>
      </c>
    </row>
    <row r="25" spans="1:14" ht="11.25" x14ac:dyDescent="0.2">
      <c r="A25" s="17" t="s">
        <v>363</v>
      </c>
      <c r="B25" s="16" t="str">
        <f t="shared" si="0"/>
        <v>payee_code</v>
      </c>
      <c r="C25" s="16" t="str">
        <f t="shared" si="3"/>
        <v>10</v>
      </c>
      <c r="D25" s="16">
        <f t="shared" si="7"/>
        <v>370</v>
      </c>
      <c r="E25" s="17">
        <v>10</v>
      </c>
      <c r="F25" s="17" t="s">
        <v>0</v>
      </c>
      <c r="G25" s="17" t="s">
        <v>1</v>
      </c>
      <c r="I25" s="7" t="str">
        <f t="shared" si="1"/>
        <v/>
      </c>
      <c r="J25" s="17" t="s">
        <v>293</v>
      </c>
      <c r="K25" s="8" t="str">
        <f t="shared" ca="1" si="4"/>
        <v>pv_inbound_rec.payee_code := fflu_data.get_char_field(pc_payee_code);</v>
      </c>
      <c r="L25" s="8" t="str">
        <f t="shared" ca="1" si="2"/>
        <v>fflu_data.add_char_field_txt(pc_payee_code,371,10,fflu_data.gc_null_min_length,fflu_data.gc_allow_null,fflu_data.gc_trim);</v>
      </c>
      <c r="M25" s="8" t="str">
        <f t="shared" ca="1" si="5"/>
        <v>pc_payee_code constant fflu_common.st_name := 'Payee Code';</v>
      </c>
      <c r="N25" s="8" t="str">
        <f t="shared" si="6"/>
        <v>payee_code varchar2(10 char),</v>
      </c>
    </row>
    <row r="26" spans="1:14" ht="11.25" x14ac:dyDescent="0.2">
      <c r="A26" s="17" t="s">
        <v>364</v>
      </c>
      <c r="B26" s="16" t="str">
        <f t="shared" si="0"/>
        <v>debit_code</v>
      </c>
      <c r="C26" s="16" t="str">
        <f t="shared" si="3"/>
        <v>10</v>
      </c>
      <c r="D26" s="16">
        <f t="shared" si="7"/>
        <v>380</v>
      </c>
      <c r="E26" s="17">
        <v>20</v>
      </c>
      <c r="F26" s="17" t="s">
        <v>0</v>
      </c>
      <c r="G26" s="17" t="s">
        <v>1</v>
      </c>
      <c r="I26" s="7" t="str">
        <f t="shared" si="1"/>
        <v/>
      </c>
      <c r="J26" s="17" t="s">
        <v>362</v>
      </c>
      <c r="K26" s="8" t="str">
        <f t="shared" ca="1" si="4"/>
        <v>pv_inbound_rec.debit_code := fflu_data.get_char_field(pc_debit_code);</v>
      </c>
      <c r="L26" s="8" t="str">
        <f t="shared" ca="1" si="2"/>
        <v>fflu_data.add_char_field_txt(pc_debit_code,381,20,fflu_data.gc_null_min_length,fflu_data.gc_allow_null,fflu_data.gc_trim);</v>
      </c>
      <c r="M26" s="8" t="str">
        <f t="shared" ca="1" si="5"/>
        <v>pc_debit_code constant fflu_common.st_name := 'Debit Code';</v>
      </c>
      <c r="N26" s="8" t="str">
        <f t="shared" si="6"/>
        <v>debit_code varchar2(20 char),</v>
      </c>
    </row>
    <row r="27" spans="1:14" ht="11.25" x14ac:dyDescent="0.2">
      <c r="A27" s="17" t="s">
        <v>365</v>
      </c>
      <c r="B27" s="16" t="str">
        <f t="shared" si="0"/>
        <v>credit_code</v>
      </c>
      <c r="C27" s="16" t="str">
        <f t="shared" si="3"/>
        <v>11</v>
      </c>
      <c r="D27" s="16">
        <f t="shared" si="7"/>
        <v>400</v>
      </c>
      <c r="E27" s="17">
        <v>20</v>
      </c>
      <c r="F27" s="17" t="s">
        <v>0</v>
      </c>
      <c r="G27" s="17" t="s">
        <v>1</v>
      </c>
      <c r="I27" s="7" t="str">
        <f t="shared" si="1"/>
        <v/>
      </c>
      <c r="J27" s="17" t="s">
        <v>362</v>
      </c>
      <c r="K27" s="8" t="str">
        <f t="shared" ca="1" si="4"/>
        <v>pv_inbound_rec.credit_code := fflu_data.get_char_field(pc_credit_code);</v>
      </c>
      <c r="L27" s="8" t="str">
        <f t="shared" ca="1" si="2"/>
        <v>fflu_data.add_char_field_txt(pc_credit_code,401,20,fflu_data.gc_null_min_length,fflu_data.gc_allow_null,fflu_data.gc_trim);</v>
      </c>
      <c r="M27" s="8" t="str">
        <f t="shared" ca="1" si="5"/>
        <v>pc_credit_code constant fflu_common.st_name := 'Credit Code';</v>
      </c>
      <c r="N27" s="8" t="str">
        <f t="shared" si="6"/>
        <v>credit_code varchar2(20 char),</v>
      </c>
    </row>
    <row r="28" spans="1:14" ht="11.25" x14ac:dyDescent="0.2">
      <c r="A28" s="17" t="s">
        <v>366</v>
      </c>
      <c r="B28" s="16" t="str">
        <f t="shared" si="0"/>
        <v>customer_is_a_vendor</v>
      </c>
      <c r="C28" s="16" t="str">
        <f t="shared" si="3"/>
        <v>20</v>
      </c>
      <c r="D28" s="16">
        <f t="shared" si="7"/>
        <v>420</v>
      </c>
      <c r="E28" s="17">
        <v>1</v>
      </c>
      <c r="F28" s="17" t="s">
        <v>0</v>
      </c>
      <c r="G28" s="17" t="s">
        <v>1</v>
      </c>
      <c r="I28" s="7" t="str">
        <f t="shared" si="1"/>
        <v/>
      </c>
      <c r="J28" s="17" t="s">
        <v>320</v>
      </c>
      <c r="K28" s="8" t="str">
        <f t="shared" ca="1" si="4"/>
        <v>pv_inbound_rec.customer_is_a_vendor := fflu_data.get_char_field(pc_customer_is_a_vendor);</v>
      </c>
      <c r="L28" s="8" t="str">
        <f t="shared" ca="1" si="2"/>
        <v>fflu_data.add_char_field_txt(pc_customer_is_a_vendor,421,1,fflu_data.gc_null_min_length,fflu_data.gc_allow_null,fflu_data.gc_trim);</v>
      </c>
      <c r="M28" s="8" t="str">
        <f t="shared" ca="1" si="5"/>
        <v>pc_customer_is_a_vendor constant fflu_common.st_name := 'Customer Is A Vendor';</v>
      </c>
      <c r="N28" s="8" t="str">
        <f t="shared" si="6"/>
        <v>customer_is_a_vendor varchar2(1 char),</v>
      </c>
    </row>
    <row r="29" spans="1:14" ht="11.25" x14ac:dyDescent="0.2">
      <c r="A29" s="17" t="s">
        <v>39</v>
      </c>
      <c r="B29" s="16" t="str">
        <f t="shared" si="0"/>
        <v>currency</v>
      </c>
      <c r="C29" s="16" t="str">
        <f t="shared" si="3"/>
        <v>8</v>
      </c>
      <c r="D29" s="16">
        <f t="shared" si="7"/>
        <v>421</v>
      </c>
      <c r="E29" s="17">
        <v>3</v>
      </c>
      <c r="F29" s="17" t="s">
        <v>0</v>
      </c>
      <c r="G29" s="17" t="s">
        <v>1</v>
      </c>
      <c r="I29" s="7" t="str">
        <f t="shared" si="1"/>
        <v/>
      </c>
      <c r="J29" s="17" t="s">
        <v>282</v>
      </c>
      <c r="K29" s="8" t="str">
        <f t="shared" ca="1" si="4"/>
        <v>pv_inbound_rec.currency := fflu_data.get_char_field(pc_currency);</v>
      </c>
      <c r="L29" s="8" t="str">
        <f t="shared" ca="1" si="2"/>
        <v>fflu_data.add_char_field_txt(pc_currency,422,3,fflu_data.gc_null_min_length,fflu_data.gc_allow_null,fflu_data.gc_trim);</v>
      </c>
      <c r="M29" s="8" t="str">
        <f t="shared" ca="1" si="5"/>
        <v>pc_currency constant fflu_common.st_name := 'Currency';</v>
      </c>
      <c r="N29" s="8" t="str">
        <f t="shared" si="6"/>
        <v>currency varchar2(3 char),</v>
      </c>
    </row>
    <row r="30" spans="1:14" ht="11.25" x14ac:dyDescent="0.2">
      <c r="A30" s="17" t="s">
        <v>367</v>
      </c>
      <c r="B30" s="16" t="str">
        <f t="shared" si="0"/>
        <v>promo_claim_detail_row_id</v>
      </c>
      <c r="C30" s="16" t="str">
        <f t="shared" si="3"/>
        <v>25</v>
      </c>
      <c r="D30" s="16">
        <f t="shared" si="7"/>
        <v>424</v>
      </c>
      <c r="E30" s="17">
        <v>10</v>
      </c>
      <c r="F30" s="17" t="s">
        <v>0</v>
      </c>
      <c r="G30" s="17" t="s">
        <v>1</v>
      </c>
      <c r="I30" s="7" t="str">
        <f t="shared" si="1"/>
        <v/>
      </c>
      <c r="J30" s="17" t="s">
        <v>293</v>
      </c>
      <c r="K30" s="8" t="str">
        <f t="shared" ca="1" si="4"/>
        <v>pv_inbound_rec.promo_claim_detail_row_id := fflu_data.get_char_field(pc_promo_claim_detail_row_id);</v>
      </c>
      <c r="L30" s="8" t="str">
        <f t="shared" ca="1" si="2"/>
        <v>fflu_data.add_char_field_txt(pc_promo_claim_detail_row_id,425,10,fflu_data.gc_null_min_length,fflu_data.gc_allow_null,fflu_data.gc_trim);</v>
      </c>
      <c r="M30" s="8" t="str">
        <f t="shared" ca="1" si="5"/>
        <v>pc_promo_claim_detail_row_id constant fflu_common.st_name := 'Promo Claim Detail Row ID';</v>
      </c>
      <c r="N30" s="8" t="str">
        <f t="shared" si="6"/>
        <v>promo_claim_detail_row_id varchar2(10 char),</v>
      </c>
    </row>
    <row r="31" spans="1:14" ht="11.25" x14ac:dyDescent="0.2">
      <c r="A31" s="17" t="s">
        <v>368</v>
      </c>
      <c r="B31" s="16" t="str">
        <f t="shared" si="0"/>
        <v>promo_claim_group_row_id</v>
      </c>
      <c r="C31" s="16" t="str">
        <f t="shared" si="3"/>
        <v>24</v>
      </c>
      <c r="D31" s="16">
        <f t="shared" si="7"/>
        <v>434</v>
      </c>
      <c r="E31" s="17">
        <v>10</v>
      </c>
      <c r="F31" s="17" t="s">
        <v>0</v>
      </c>
      <c r="G31" s="17" t="s">
        <v>1</v>
      </c>
      <c r="I31" s="7" t="str">
        <f t="shared" si="1"/>
        <v/>
      </c>
      <c r="J31" s="17" t="s">
        <v>293</v>
      </c>
      <c r="K31" s="8" t="str">
        <f t="shared" ca="1" si="4"/>
        <v>pv_inbound_rec.promo_claim_group_row_id := fflu_data.get_char_field(pc_promo_claim_group_row_id);</v>
      </c>
      <c r="L31" s="8" t="str">
        <f t="shared" ca="1" si="2"/>
        <v>fflu_data.add_char_field_txt(pc_promo_claim_group_row_id,435,10,fflu_data.gc_null_min_length,fflu_data.gc_allow_null,fflu_data.gc_trim);</v>
      </c>
      <c r="M31" s="8" t="str">
        <f t="shared" ca="1" si="5"/>
        <v>pc_promo_claim_group_row_id constant fflu_common.st_name := 'Promo Claim Group Row ID';</v>
      </c>
      <c r="N31" s="8" t="str">
        <f t="shared" si="6"/>
        <v>promo_claim_group_row_id varchar2(10 char),</v>
      </c>
    </row>
    <row r="32" spans="1:14" ht="11.25" x14ac:dyDescent="0.2">
      <c r="A32" s="17" t="s">
        <v>369</v>
      </c>
      <c r="B32" s="16" t="str">
        <f t="shared" si="0"/>
        <v>promo_claim_group_pub_id</v>
      </c>
      <c r="C32" s="16" t="str">
        <f t="shared" si="3"/>
        <v>24</v>
      </c>
      <c r="D32" s="16">
        <f t="shared" si="7"/>
        <v>444</v>
      </c>
      <c r="E32" s="17">
        <v>30</v>
      </c>
      <c r="F32" s="17" t="s">
        <v>0</v>
      </c>
      <c r="G32" s="17" t="s">
        <v>1</v>
      </c>
      <c r="I32" s="7" t="str">
        <f t="shared" si="1"/>
        <v/>
      </c>
      <c r="J32" s="17" t="s">
        <v>284</v>
      </c>
      <c r="K32" s="8" t="str">
        <f t="shared" ca="1" si="4"/>
        <v>pv_inbound_rec.promo_claim_group_pub_id := fflu_data.get_char_field(pc_promo_claim_group_pub_id);</v>
      </c>
      <c r="L32" s="8" t="str">
        <f t="shared" ca="1" si="2"/>
        <v>fflu_data.add_char_field_txt(pc_promo_claim_group_pub_id,445,30,fflu_data.gc_null_min_length,fflu_data.gc_allow_null,fflu_data.gc_trim);</v>
      </c>
      <c r="M32" s="8" t="str">
        <f t="shared" ca="1" si="5"/>
        <v>pc_promo_claim_group_pub_id constant fflu_common.st_name := 'Promo Claim Group Pub Id';</v>
      </c>
      <c r="N32" s="8" t="str">
        <f t="shared" si="6"/>
        <v>promo_claim_group_pub_id varchar2(30 char),</v>
      </c>
    </row>
    <row r="33" spans="1:14" ht="11.25" x14ac:dyDescent="0.2">
      <c r="A33" s="17" t="s">
        <v>306</v>
      </c>
      <c r="B33" s="16" t="str">
        <f t="shared" si="0"/>
        <v>reason_code</v>
      </c>
      <c r="C33" s="16" t="str">
        <f t="shared" si="3"/>
        <v>11</v>
      </c>
      <c r="D33" s="16">
        <f t="shared" si="7"/>
        <v>474</v>
      </c>
      <c r="E33" s="17">
        <v>5</v>
      </c>
      <c r="F33" s="17" t="s">
        <v>0</v>
      </c>
      <c r="G33" s="17" t="s">
        <v>1</v>
      </c>
      <c r="I33" s="7" t="str">
        <f t="shared" si="1"/>
        <v/>
      </c>
      <c r="J33" s="17" t="s">
        <v>335</v>
      </c>
      <c r="K33" s="8" t="str">
        <f t="shared" ca="1" si="4"/>
        <v>pv_inbound_rec.reason_code := fflu_data.get_char_field(pc_reason_code);</v>
      </c>
      <c r="L33" s="8" t="str">
        <f t="shared" ca="1" si="2"/>
        <v>fflu_data.add_char_field_txt(pc_reason_code,475,5,fflu_data.gc_null_min_length,fflu_data.gc_allow_null,fflu_data.gc_trim);</v>
      </c>
      <c r="M33" s="8" t="str">
        <f t="shared" ca="1" si="5"/>
        <v>pc_reason_code constant fflu_common.st_name := 'Reason Code';</v>
      </c>
      <c r="N33" s="8" t="str">
        <f t="shared" si="6"/>
        <v>reason_code varchar2(5 char),</v>
      </c>
    </row>
    <row r="34" spans="1:14" ht="11.25" x14ac:dyDescent="0.2">
      <c r="A34" s="17" t="s">
        <v>370</v>
      </c>
      <c r="B34" s="16" t="str">
        <f t="shared" si="0"/>
        <v>pc_message</v>
      </c>
      <c r="C34" s="16" t="str">
        <f t="shared" si="3"/>
        <v>10</v>
      </c>
      <c r="D34" s="16">
        <f t="shared" si="7"/>
        <v>479</v>
      </c>
      <c r="E34" s="17">
        <v>65</v>
      </c>
      <c r="F34" s="17" t="s">
        <v>0</v>
      </c>
      <c r="G34" s="17" t="s">
        <v>1</v>
      </c>
      <c r="I34" s="7" t="str">
        <f t="shared" si="1"/>
        <v/>
      </c>
      <c r="J34" s="17" t="s">
        <v>358</v>
      </c>
      <c r="K34" s="8" t="str">
        <f t="shared" ca="1" si="4"/>
        <v>pv_inbound_rec.pc_message := fflu_data.get_char_field(pc_pc_message);</v>
      </c>
      <c r="L34" s="8" t="str">
        <f t="shared" ca="1" si="2"/>
        <v>fflu_data.add_char_field_txt(pc_pc_message,480,65,fflu_data.gc_null_min_length,fflu_data.gc_allow_null,fflu_data.gc_trim);</v>
      </c>
      <c r="M34" s="8" t="str">
        <f t="shared" ca="1" si="5"/>
        <v>pc_pc_message constant fflu_common.st_name := 'PC Message';</v>
      </c>
      <c r="N34" s="8" t="str">
        <f t="shared" si="6"/>
        <v>pc_message varchar2(65 char),</v>
      </c>
    </row>
    <row r="35" spans="1:14" ht="11.25" x14ac:dyDescent="0.2">
      <c r="A35" s="17" t="s">
        <v>371</v>
      </c>
      <c r="B35" s="16" t="str">
        <f t="shared" si="0"/>
        <v>pc_comment</v>
      </c>
      <c r="C35" s="16" t="str">
        <f t="shared" si="3"/>
        <v>10</v>
      </c>
      <c r="D35" s="16">
        <f t="shared" si="7"/>
        <v>544</v>
      </c>
      <c r="E35" s="17">
        <v>200</v>
      </c>
      <c r="F35" s="17" t="s">
        <v>0</v>
      </c>
      <c r="G35" s="17" t="s">
        <v>1</v>
      </c>
      <c r="I35" s="7" t="str">
        <f t="shared" si="1"/>
        <v/>
      </c>
      <c r="J35" s="17" t="s">
        <v>372</v>
      </c>
      <c r="K35" s="8" t="str">
        <f t="shared" ca="1" si="4"/>
        <v>pv_inbound_rec.pc_comment := fflu_data.get_char_field(pc_pc_comment);</v>
      </c>
      <c r="L35" s="8" t="str">
        <f t="shared" ca="1" si="2"/>
        <v>fflu_data.add_char_field_txt(pc_pc_comment,545,200,fflu_data.gc_null_min_length,fflu_data.gc_allow_null,fflu_data.gc_trim);</v>
      </c>
      <c r="M35" s="8" t="str">
        <f t="shared" ca="1" si="5"/>
        <v>pc_pc_comment constant fflu_common.st_name := 'PC Comment';</v>
      </c>
      <c r="N35" s="8" t="str">
        <f t="shared" si="6"/>
        <v>pc_comment varchar2(200 char),</v>
      </c>
    </row>
    <row r="36" spans="1:14" ht="11.25" x14ac:dyDescent="0.2">
      <c r="A36" s="17" t="s">
        <v>373</v>
      </c>
      <c r="B36" s="16" t="str">
        <f t="shared" si="0"/>
        <v>text_1</v>
      </c>
      <c r="C36" s="16" t="str">
        <f t="shared" si="3"/>
        <v>6</v>
      </c>
      <c r="D36" s="16">
        <f t="shared" si="7"/>
        <v>744</v>
      </c>
      <c r="E36" s="17">
        <v>40</v>
      </c>
      <c r="F36" s="17" t="s">
        <v>0</v>
      </c>
      <c r="G36" s="17" t="s">
        <v>1</v>
      </c>
      <c r="I36" s="7" t="str">
        <f t="shared" si="1"/>
        <v/>
      </c>
      <c r="J36" s="17" t="s">
        <v>360</v>
      </c>
      <c r="K36" s="8" t="str">
        <f t="shared" ca="1" si="4"/>
        <v>pv_inbound_rec.text_1 := fflu_data.get_char_field(pc_text_1);</v>
      </c>
      <c r="L36" s="8" t="str">
        <f t="shared" ca="1" si="2"/>
        <v>fflu_data.add_char_field_txt(pc_text_1,745,40,fflu_data.gc_null_min_length,fflu_data.gc_allow_null,fflu_data.gc_trim);</v>
      </c>
      <c r="M36" s="8" t="str">
        <f t="shared" ca="1" si="5"/>
        <v>pc_text_1 constant fflu_common.st_name := 'Text 1';</v>
      </c>
      <c r="N36" s="8" t="str">
        <f t="shared" si="6"/>
        <v>text_1 varchar2(40 char),</v>
      </c>
    </row>
    <row r="37" spans="1:14" ht="11.25" x14ac:dyDescent="0.2">
      <c r="A37" s="17" t="s">
        <v>374</v>
      </c>
      <c r="B37" s="16" t="str">
        <f t="shared" si="0"/>
        <v>text_2</v>
      </c>
      <c r="C37" s="16" t="str">
        <f t="shared" si="3"/>
        <v>6</v>
      </c>
      <c r="D37" s="16">
        <f t="shared" si="7"/>
        <v>784</v>
      </c>
      <c r="E37" s="17">
        <v>40</v>
      </c>
      <c r="F37" s="17" t="s">
        <v>0</v>
      </c>
      <c r="G37" s="17" t="s">
        <v>1</v>
      </c>
      <c r="I37" s="7" t="str">
        <f t="shared" si="1"/>
        <v/>
      </c>
      <c r="J37" s="17" t="s">
        <v>360</v>
      </c>
      <c r="K37" s="8" t="str">
        <f t="shared" ca="1" si="4"/>
        <v>pv_inbound_rec.text_2 := fflu_data.get_char_field(pc_text_2);</v>
      </c>
      <c r="L37" s="8" t="str">
        <f t="shared" ca="1" si="2"/>
        <v>fflu_data.add_char_field_txt(pc_text_2,785,40,fflu_data.gc_null_min_length,fflu_data.gc_allow_null,fflu_data.gc_trim);</v>
      </c>
      <c r="M37" s="8" t="str">
        <f t="shared" ca="1" si="5"/>
        <v>pc_text_2 constant fflu_common.st_name := 'Text 2';</v>
      </c>
      <c r="N37" s="8" t="str">
        <f t="shared" si="6"/>
        <v>text_2 varchar2(40 char),</v>
      </c>
    </row>
    <row r="38" spans="1:14" ht="11.25" x14ac:dyDescent="0.2">
      <c r="A38" s="17" t="s">
        <v>341</v>
      </c>
      <c r="B38" s="16" t="str">
        <f t="shared" si="0"/>
        <v>buy_start_date</v>
      </c>
      <c r="C38" s="16" t="str">
        <f t="shared" si="3"/>
        <v>14</v>
      </c>
      <c r="D38" s="16">
        <f t="shared" si="7"/>
        <v>824</v>
      </c>
      <c r="E38" s="17">
        <v>8</v>
      </c>
      <c r="F38" s="17" t="s">
        <v>0</v>
      </c>
      <c r="G38" s="17" t="s">
        <v>3</v>
      </c>
      <c r="H38" s="17" t="s">
        <v>135</v>
      </c>
      <c r="I38" s="7" t="str">
        <f t="shared" si="1"/>
        <v>8</v>
      </c>
      <c r="J38" s="17" t="s">
        <v>24</v>
      </c>
      <c r="K38" s="8" t="str">
        <f t="shared" ca="1" si="4"/>
        <v>pv_inbound_rec.buy_start_date := fflu_data.get_date_field(pc_buy_start_date);</v>
      </c>
      <c r="L38" s="8" t="str">
        <f t="shared" ca="1" si="2"/>
        <v>fflu_data.add_date_field_txt(pc_buy_start_date,825,8,'yyyymmdd',fflu_data.gc_null_min_date,fflu_data.gc_null_max_date,fflu_data.gc_allow_null,fflu_data.gc_null_nls_options);</v>
      </c>
      <c r="M38" s="8" t="str">
        <f t="shared" ca="1" si="5"/>
        <v>pc_buy_start_date constant fflu_common.st_name := 'Buy Start Date';</v>
      </c>
      <c r="N38" s="8" t="str">
        <f t="shared" si="6"/>
        <v>buy_start_date date,</v>
      </c>
    </row>
    <row r="39" spans="1:14" ht="11.25" x14ac:dyDescent="0.2">
      <c r="A39" s="17" t="s">
        <v>342</v>
      </c>
      <c r="B39" s="16" t="str">
        <f t="shared" si="0"/>
        <v>buy_stop_date</v>
      </c>
      <c r="C39" s="16" t="str">
        <f t="shared" si="3"/>
        <v>13</v>
      </c>
      <c r="D39" s="16">
        <f t="shared" si="7"/>
        <v>832</v>
      </c>
      <c r="E39" s="17">
        <v>8</v>
      </c>
      <c r="F39" s="17" t="s">
        <v>0</v>
      </c>
      <c r="G39" s="17" t="s">
        <v>3</v>
      </c>
      <c r="H39" s="17" t="s">
        <v>135</v>
      </c>
      <c r="I39" s="7" t="str">
        <f t="shared" si="1"/>
        <v>8</v>
      </c>
      <c r="J39" s="17" t="s">
        <v>24</v>
      </c>
      <c r="K39" s="8" t="str">
        <f t="shared" ca="1" si="4"/>
        <v>pv_inbound_rec.buy_stop_date := fflu_data.get_date_field(pc_buy_stop_date);</v>
      </c>
      <c r="L39" s="8" t="str">
        <f t="shared" ca="1" si="2"/>
        <v>fflu_data.add_date_field_txt(pc_buy_stop_date,833,8,'yyyymmdd',fflu_data.gc_null_min_date,fflu_data.gc_null_max_date,fflu_data.gc_allow_null,fflu_data.gc_null_nls_options);</v>
      </c>
      <c r="M39" s="8" t="str">
        <f t="shared" ca="1" si="5"/>
        <v>pc_buy_stop_date constant fflu_common.st_name := 'Buy Stop Date';</v>
      </c>
      <c r="N39" s="8" t="str">
        <f t="shared" si="6"/>
        <v>buy_stop_date date,</v>
      </c>
    </row>
    <row r="40" spans="1:14" ht="11.25" x14ac:dyDescent="0.2">
      <c r="A40" s="17" t="s">
        <v>375</v>
      </c>
      <c r="B40" s="16" t="str">
        <f t="shared" si="0"/>
        <v>bom_header_sku_stock_code</v>
      </c>
      <c r="C40" s="16" t="str">
        <f t="shared" si="3"/>
        <v>25</v>
      </c>
      <c r="D40" s="16">
        <f t="shared" si="7"/>
        <v>840</v>
      </c>
      <c r="E40" s="17">
        <v>40</v>
      </c>
      <c r="F40" s="17" t="s">
        <v>0</v>
      </c>
      <c r="G40" s="17" t="s">
        <v>1</v>
      </c>
      <c r="I40" s="7" t="str">
        <f t="shared" si="1"/>
        <v/>
      </c>
      <c r="J40" s="17" t="s">
        <v>360</v>
      </c>
      <c r="K40" s="8" t="str">
        <f t="shared" ca="1" si="4"/>
        <v>pv_inbound_rec.bom_header_sku_stock_code := fflu_data.get_char_field(pc_bom_header_sku_stock_code);</v>
      </c>
      <c r="L40" s="8" t="str">
        <f t="shared" ca="1" si="2"/>
        <v>fflu_data.add_char_field_txt(pc_bom_header_sku_stock_code,841,40,fflu_data.gc_null_min_length,fflu_data.gc_allow_null,fflu_data.gc_trim);</v>
      </c>
      <c r="M40" s="8" t="str">
        <f t="shared" ca="1" si="5"/>
        <v>pc_bom_header_sku_stock_code constant fflu_common.st_name := 'BOM Header Sku Stock Code';</v>
      </c>
      <c r="N40" s="8" t="str">
        <f t="shared" si="6"/>
        <v>bom_header_sku_stock_code varchar2(40 char),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8" tint="-0.249977111117893"/>
    <pageSetUpPr fitToPage="1"/>
  </sheetPr>
  <dimension ref="A1:N40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A4" sqref="A4"/>
    </sheetView>
  </sheetViews>
  <sheetFormatPr defaultRowHeight="15" x14ac:dyDescent="0.25"/>
  <cols>
    <col min="1" max="1" width="17.42578125" style="1" bestFit="1" customWidth="1"/>
    <col min="2" max="2" width="18.140625" style="8" bestFit="1" customWidth="1"/>
    <col min="3" max="3" width="11.28515625" style="16" bestFit="1" customWidth="1"/>
    <col min="4" max="4" width="6.5703125" style="16" bestFit="1" customWidth="1"/>
    <col min="5" max="5" width="5.5703125" style="17" bestFit="1" customWidth="1"/>
    <col min="6" max="6" width="7.140625" style="15" bestFit="1" customWidth="1"/>
    <col min="7" max="7" width="6.7109375" style="15" bestFit="1" customWidth="1"/>
    <col min="8" max="8" width="10.85546875" style="1" bestFit="1" customWidth="1"/>
    <col min="9" max="9" width="8.5703125" style="8" bestFit="1" customWidth="1"/>
    <col min="10" max="10" width="13.85546875" style="1" bestFit="1" customWidth="1"/>
    <col min="11" max="11" width="69" style="9" bestFit="1" customWidth="1"/>
    <col min="12" max="12" width="134.85546875" style="8" bestFit="1" customWidth="1"/>
    <col min="13" max="13" width="55.7109375" style="8" bestFit="1" customWidth="1"/>
    <col min="14" max="14" width="32" style="8" bestFit="1" customWidth="1"/>
    <col min="15" max="16384" width="9.140625" style="1"/>
  </cols>
  <sheetData>
    <row r="1" spans="1:14" s="8" customFormat="1" ht="11.25" x14ac:dyDescent="0.2">
      <c r="A1" s="8" t="s">
        <v>273</v>
      </c>
      <c r="B1" s="8" t="s">
        <v>274</v>
      </c>
      <c r="C1" s="16" t="s">
        <v>275</v>
      </c>
      <c r="D1" s="16" t="s">
        <v>5</v>
      </c>
      <c r="E1" s="16" t="s">
        <v>6</v>
      </c>
      <c r="F1" s="14" t="s">
        <v>7</v>
      </c>
      <c r="G1" s="14" t="s">
        <v>8</v>
      </c>
      <c r="H1" s="8" t="s">
        <v>9</v>
      </c>
      <c r="I1" s="8" t="s">
        <v>276</v>
      </c>
      <c r="J1" s="8" t="s">
        <v>183</v>
      </c>
      <c r="K1" s="8" t="s">
        <v>277</v>
      </c>
      <c r="L1" s="8" t="s">
        <v>278</v>
      </c>
      <c r="M1" s="8" t="s">
        <v>279</v>
      </c>
      <c r="N1" s="8" t="s">
        <v>280</v>
      </c>
    </row>
    <row r="2" spans="1:14" ht="11.25" x14ac:dyDescent="0.2">
      <c r="A2" s="1" t="s">
        <v>316</v>
      </c>
      <c r="B2" s="8" t="str">
        <f t="shared" ref="B2:B31" si="0">LOWER(SUBSTITUTE(A2," ", "_"))</f>
        <v>ic_record_type</v>
      </c>
      <c r="C2" s="16" t="str">
        <f>CONCATENATE(IF(LEN(B2)&gt;30,"#",""),LEN(B2))</f>
        <v>14</v>
      </c>
      <c r="D2" s="16">
        <v>0</v>
      </c>
      <c r="E2" s="17">
        <v>6</v>
      </c>
      <c r="F2" s="15" t="s">
        <v>2</v>
      </c>
      <c r="G2" s="15" t="s">
        <v>1</v>
      </c>
      <c r="I2" s="7" t="str">
        <f t="shared" ref="I2:I40" si="1">IF(ISBLANK(H2),"",CONCATENATE(IF(LEN(H2)&lt;&gt;E2,"#",""),LEN(H2)))</f>
        <v/>
      </c>
      <c r="J2" s="1" t="s">
        <v>317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pv_inbound_rec.ic_record_type := fflu_data.get_char_field(pc_ic_record_type);</v>
      </c>
      <c r="L2" s="8" t="str">
        <f t="shared" ref="L2:L40" ca="1" si="2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fflu_data.add_char_field_txt(pc_ic_record_type,1,6,fflu_data.gc_null_min_length,fflu_data.gc_not_allow_null,fflu_data.gc_trim);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pc_ic_record_type constant fflu_common.st_name := 'IC Record Type';</v>
      </c>
      <c r="N2" s="8" t="str">
        <f>CONCATENATE(B2," ",J2,",")</f>
        <v>ic_record_type varchar2(6 char),</v>
      </c>
    </row>
    <row r="3" spans="1:14" ht="11.25" x14ac:dyDescent="0.2">
      <c r="A3" s="1" t="s">
        <v>318</v>
      </c>
      <c r="B3" s="8" t="str">
        <f t="shared" si="0"/>
        <v>px_company_code</v>
      </c>
      <c r="C3" s="16" t="str">
        <f t="shared" ref="C3:C31" si="3">CONCATENATE(IF(LEN(B3)&gt;30,"#",""),LEN(B3))</f>
        <v>15</v>
      </c>
      <c r="D3" s="16">
        <f t="shared" ref="D3:D31" si="4">D2+E2</f>
        <v>6</v>
      </c>
      <c r="E3" s="17">
        <v>3</v>
      </c>
      <c r="F3" s="15" t="s">
        <v>2</v>
      </c>
      <c r="G3" s="15" t="s">
        <v>1</v>
      </c>
      <c r="I3" s="7" t="str">
        <f t="shared" si="1"/>
        <v/>
      </c>
      <c r="J3" s="1" t="s">
        <v>282</v>
      </c>
      <c r="K3" s="8" t="str">
        <f t="shared" ref="K3:K40" ca="1" si="5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pv_inbound_rec.px_company_code := fflu_data.get_char_field(pc_px_company_code);</v>
      </c>
      <c r="L3" s="8" t="str">
        <f t="shared" ca="1" si="2"/>
        <v>fflu_data.add_char_field_txt(pc_px_company_code,7,3,fflu_data.gc_null_min_length,fflu_data.gc_not_allow_null,fflu_data.gc_trim);</v>
      </c>
      <c r="M3" s="8" t="str">
        <f t="shared" ref="M3:M40" ca="1" si="6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pc_px_company_code constant fflu_common.st_name := 'PX Company Code';</v>
      </c>
      <c r="N3" s="8" t="str">
        <f t="shared" ref="N3:N31" si="7">CONCATENATE(B3," ",J3,",")</f>
        <v>px_company_code varchar2(3 char),</v>
      </c>
    </row>
    <row r="4" spans="1:14" ht="11.25" x14ac:dyDescent="0.2">
      <c r="A4" s="1" t="s">
        <v>319</v>
      </c>
      <c r="B4" s="8" t="str">
        <f t="shared" si="0"/>
        <v>px_division_code</v>
      </c>
      <c r="C4" s="16" t="str">
        <f t="shared" si="3"/>
        <v>16</v>
      </c>
      <c r="D4" s="16">
        <f t="shared" si="4"/>
        <v>9</v>
      </c>
      <c r="E4" s="17">
        <v>3</v>
      </c>
      <c r="F4" s="15" t="s">
        <v>2</v>
      </c>
      <c r="G4" s="15" t="s">
        <v>1</v>
      </c>
      <c r="I4" s="7" t="str">
        <f t="shared" si="1"/>
        <v/>
      </c>
      <c r="J4" s="1" t="s">
        <v>282</v>
      </c>
      <c r="K4" s="8" t="str">
        <f t="shared" ca="1" si="5"/>
        <v>pv_inbound_rec.px_division_code := fflu_data.get_char_field(pc_px_division_code);</v>
      </c>
      <c r="L4" s="8" t="str">
        <f t="shared" ca="1" si="2"/>
        <v>fflu_data.add_char_field_txt(pc_px_division_code,10,3,fflu_data.gc_null_min_length,fflu_data.gc_not_allow_null,fflu_data.gc_trim);</v>
      </c>
      <c r="M4" s="8" t="str">
        <f t="shared" ca="1" si="6"/>
        <v>pc_px_division_code constant fflu_common.st_name := 'PX Division Code';</v>
      </c>
      <c r="N4" s="8" t="str">
        <f t="shared" si="7"/>
        <v>px_division_code varchar2(3 char),</v>
      </c>
    </row>
    <row r="5" spans="1:14" ht="11.25" x14ac:dyDescent="0.2">
      <c r="A5" s="1" t="s">
        <v>208</v>
      </c>
      <c r="B5" s="8" t="str">
        <f t="shared" si="0"/>
        <v>customer_hierarchy</v>
      </c>
      <c r="C5" s="16" t="str">
        <f t="shared" si="3"/>
        <v>18</v>
      </c>
      <c r="D5" s="16">
        <f t="shared" si="4"/>
        <v>12</v>
      </c>
      <c r="E5" s="17">
        <v>10</v>
      </c>
      <c r="F5" s="15" t="s">
        <v>0</v>
      </c>
      <c r="G5" s="15" t="s">
        <v>1</v>
      </c>
      <c r="I5" s="7" t="str">
        <f t="shared" si="1"/>
        <v/>
      </c>
      <c r="J5" s="1" t="s">
        <v>293</v>
      </c>
      <c r="K5" s="8" t="str">
        <f t="shared" ca="1" si="5"/>
        <v>pv_inbound_rec.customer_hierarchy := fflu_data.get_char_field(pc_customer_hierarchy);</v>
      </c>
      <c r="L5" s="8" t="str">
        <f t="shared" ca="1" si="2"/>
        <v>fflu_data.add_char_field_txt(pc_customer_hierarchy,13,10,fflu_data.gc_null_min_length,fflu_data.gc_allow_null,fflu_data.gc_trim);</v>
      </c>
      <c r="M5" s="8" t="str">
        <f t="shared" ca="1" si="6"/>
        <v>pc_customer_hierarchy constant fflu_common.st_name := 'Customer Hierarchy';</v>
      </c>
      <c r="N5" s="8" t="str">
        <f t="shared" si="7"/>
        <v>customer_hierarchy varchar2(10 char),</v>
      </c>
    </row>
    <row r="6" spans="1:14" ht="11.25" x14ac:dyDescent="0.2">
      <c r="A6" s="1" t="s">
        <v>376</v>
      </c>
      <c r="B6" s="8" t="str">
        <f t="shared" si="0"/>
        <v>sales_deal</v>
      </c>
      <c r="C6" s="16" t="str">
        <f t="shared" si="3"/>
        <v>10</v>
      </c>
      <c r="D6" s="16">
        <f t="shared" si="4"/>
        <v>22</v>
      </c>
      <c r="E6" s="17">
        <v>10</v>
      </c>
      <c r="F6" s="15" t="s">
        <v>0</v>
      </c>
      <c r="G6" s="15" t="s">
        <v>1</v>
      </c>
      <c r="I6" s="7" t="str">
        <f t="shared" si="1"/>
        <v/>
      </c>
      <c r="J6" s="1" t="s">
        <v>293</v>
      </c>
      <c r="K6" s="8" t="str">
        <f t="shared" ca="1" si="5"/>
        <v>pv_inbound_rec.sales_deal := fflu_data.get_char_field(pc_sales_deal);</v>
      </c>
      <c r="L6" s="8" t="str">
        <f t="shared" ca="1" si="2"/>
        <v>fflu_data.add_char_field_txt(pc_sales_deal,23,10,fflu_data.gc_null_min_length,fflu_data.gc_allow_null,fflu_data.gc_trim);</v>
      </c>
      <c r="M6" s="8" t="str">
        <f t="shared" ca="1" si="6"/>
        <v>pc_sales_deal constant fflu_common.st_name := 'Sales Deal';</v>
      </c>
      <c r="N6" s="8" t="str">
        <f t="shared" si="7"/>
        <v>sales_deal varchar2(10 char),</v>
      </c>
    </row>
    <row r="7" spans="1:14" ht="11.25" x14ac:dyDescent="0.2">
      <c r="A7" s="1" t="s">
        <v>34</v>
      </c>
      <c r="B7" s="8" t="str">
        <f t="shared" si="0"/>
        <v>material</v>
      </c>
      <c r="C7" s="16" t="str">
        <f t="shared" si="3"/>
        <v>8</v>
      </c>
      <c r="D7" s="16">
        <f t="shared" si="4"/>
        <v>32</v>
      </c>
      <c r="E7" s="17">
        <v>18</v>
      </c>
      <c r="F7" s="15" t="s">
        <v>0</v>
      </c>
      <c r="G7" s="15" t="s">
        <v>1</v>
      </c>
      <c r="I7" s="7" t="str">
        <f t="shared" si="1"/>
        <v/>
      </c>
      <c r="J7" s="1" t="s">
        <v>300</v>
      </c>
      <c r="K7" s="8" t="str">
        <f t="shared" ca="1" si="5"/>
        <v>pv_inbound_rec.material := fflu_data.get_char_field(pc_material);</v>
      </c>
      <c r="L7" s="8" t="str">
        <f t="shared" ca="1" si="2"/>
        <v>fflu_data.add_char_field_txt(pc_material,33,18,fflu_data.gc_null_min_length,fflu_data.gc_allow_null,fflu_data.gc_trim);</v>
      </c>
      <c r="M7" s="8" t="str">
        <f t="shared" ca="1" si="6"/>
        <v>pc_material constant fflu_common.st_name := 'Material';</v>
      </c>
      <c r="N7" s="8" t="str">
        <f t="shared" si="7"/>
        <v>material varchar2(18 char),</v>
      </c>
    </row>
    <row r="8" spans="1:14" ht="11.25" x14ac:dyDescent="0.2">
      <c r="A8" s="1" t="s">
        <v>341</v>
      </c>
      <c r="B8" s="8" t="str">
        <f t="shared" si="0"/>
        <v>buy_start_date</v>
      </c>
      <c r="C8" s="16" t="str">
        <f t="shared" si="3"/>
        <v>14</v>
      </c>
      <c r="D8" s="16">
        <f t="shared" si="4"/>
        <v>50</v>
      </c>
      <c r="E8" s="17">
        <v>8</v>
      </c>
      <c r="F8" s="15" t="s">
        <v>2</v>
      </c>
      <c r="G8" s="15" t="s">
        <v>3</v>
      </c>
      <c r="H8" s="1" t="s">
        <v>135</v>
      </c>
      <c r="I8" s="7" t="str">
        <f t="shared" si="1"/>
        <v>8</v>
      </c>
      <c r="J8" s="1" t="s">
        <v>24</v>
      </c>
      <c r="K8" s="8" t="str">
        <f t="shared" ca="1" si="5"/>
        <v>pv_inbound_rec.buy_start_date := fflu_data.get_date_field(pc_buy_start_date);</v>
      </c>
      <c r="L8" s="8" t="str">
        <f t="shared" ca="1" si="2"/>
        <v>fflu_data.add_date_field_txt(pc_buy_start_date,51,8,'yyyymmdd',fflu_data.gc_null_min_date,fflu_data.gc_null_max_date,fflu_data.gc_not_allow_null,fflu_data.gc_null_nls_options);</v>
      </c>
      <c r="M8" s="8" t="str">
        <f t="shared" ca="1" si="6"/>
        <v>pc_buy_start_date constant fflu_common.st_name := 'Buy Start Date';</v>
      </c>
      <c r="N8" s="8" t="str">
        <f t="shared" si="7"/>
        <v>buy_start_date date,</v>
      </c>
    </row>
    <row r="9" spans="1:14" ht="11.25" x14ac:dyDescent="0.2">
      <c r="A9" s="1" t="s">
        <v>342</v>
      </c>
      <c r="B9" s="8" t="str">
        <f t="shared" si="0"/>
        <v>buy_stop_date</v>
      </c>
      <c r="C9" s="16" t="str">
        <f t="shared" si="3"/>
        <v>13</v>
      </c>
      <c r="D9" s="16">
        <f t="shared" si="4"/>
        <v>58</v>
      </c>
      <c r="E9" s="17">
        <v>8</v>
      </c>
      <c r="F9" s="15" t="s">
        <v>2</v>
      </c>
      <c r="G9" s="15" t="s">
        <v>3</v>
      </c>
      <c r="H9" s="1" t="s">
        <v>135</v>
      </c>
      <c r="I9" s="7" t="str">
        <f t="shared" si="1"/>
        <v>8</v>
      </c>
      <c r="J9" s="1" t="s">
        <v>24</v>
      </c>
      <c r="K9" s="8" t="str">
        <f t="shared" ca="1" si="5"/>
        <v>pv_inbound_rec.buy_stop_date := fflu_data.get_date_field(pc_buy_stop_date);</v>
      </c>
      <c r="L9" s="8" t="str">
        <f t="shared" ca="1" si="2"/>
        <v>fflu_data.add_date_field_txt(pc_buy_stop_date,59,8,'yyyymmdd',fflu_data.gc_null_min_date,fflu_data.gc_null_max_date,fflu_data.gc_not_allow_null,fflu_data.gc_null_nls_options);</v>
      </c>
      <c r="M9" s="8" t="str">
        <f t="shared" ca="1" si="6"/>
        <v>pc_buy_stop_date constant fflu_common.st_name := 'Buy Stop Date';</v>
      </c>
      <c r="N9" s="8" t="str">
        <f t="shared" si="7"/>
        <v>buy_stop_date date,</v>
      </c>
    </row>
    <row r="10" spans="1:14" ht="11.25" x14ac:dyDescent="0.2">
      <c r="A10" s="1" t="s">
        <v>359</v>
      </c>
      <c r="B10" s="8" t="str">
        <f t="shared" si="0"/>
        <v>transaction_code</v>
      </c>
      <c r="C10" s="16" t="str">
        <f t="shared" si="3"/>
        <v>16</v>
      </c>
      <c r="D10" s="16">
        <f t="shared" si="4"/>
        <v>66</v>
      </c>
      <c r="E10" s="17">
        <v>4</v>
      </c>
      <c r="F10" s="15" t="s">
        <v>0</v>
      </c>
      <c r="G10" s="15" t="s">
        <v>1</v>
      </c>
      <c r="I10" s="7" t="str">
        <f t="shared" si="1"/>
        <v/>
      </c>
      <c r="J10" s="1" t="s">
        <v>327</v>
      </c>
      <c r="K10" s="8" t="str">
        <f t="shared" ca="1" si="5"/>
        <v>pv_inbound_rec.transaction_code := fflu_data.get_char_field(pc_transaction_code);</v>
      </c>
      <c r="L10" s="8" t="str">
        <f t="shared" ca="1" si="2"/>
        <v>fflu_data.add_char_field_txt(pc_transaction_code,67,4,fflu_data.gc_null_min_length,fflu_data.gc_allow_null,fflu_data.gc_trim);</v>
      </c>
      <c r="M10" s="8" t="str">
        <f t="shared" ca="1" si="6"/>
        <v>pc_transaction_code constant fflu_common.st_name := 'Transaction Code';</v>
      </c>
      <c r="N10" s="8" t="str">
        <f t="shared" si="7"/>
        <v>transaction_code varchar2(4 char),</v>
      </c>
    </row>
    <row r="11" spans="1:14" ht="11.25" x14ac:dyDescent="0.2">
      <c r="A11" s="1" t="s">
        <v>107</v>
      </c>
      <c r="B11" s="8" t="str">
        <f t="shared" si="0"/>
        <v>description</v>
      </c>
      <c r="C11" s="16" t="str">
        <f t="shared" si="3"/>
        <v>11</v>
      </c>
      <c r="D11" s="16">
        <f t="shared" si="4"/>
        <v>70</v>
      </c>
      <c r="E11" s="17">
        <v>40</v>
      </c>
      <c r="F11" s="15" t="s">
        <v>0</v>
      </c>
      <c r="G11" s="15" t="s">
        <v>1</v>
      </c>
      <c r="I11" s="7" t="str">
        <f t="shared" si="1"/>
        <v/>
      </c>
      <c r="J11" s="1" t="s">
        <v>360</v>
      </c>
      <c r="K11" s="8" t="str">
        <f t="shared" ca="1" si="5"/>
        <v>pv_inbound_rec.description := fflu_data.get_char_field(pc_description);</v>
      </c>
      <c r="L11" s="8" t="str">
        <f t="shared" ca="1" si="2"/>
        <v>fflu_data.add_char_field_txt(pc_description,71,40,fflu_data.gc_null_min_length,fflu_data.gc_allow_null,fflu_data.gc_trim);</v>
      </c>
      <c r="M11" s="8" t="str">
        <f t="shared" ca="1" si="6"/>
        <v>pc_description constant fflu_common.st_name := 'Description';</v>
      </c>
      <c r="N11" s="8" t="str">
        <f t="shared" si="7"/>
        <v>description varchar2(40 char),</v>
      </c>
    </row>
    <row r="12" spans="1:14" ht="11.25" x14ac:dyDescent="0.2">
      <c r="A12" s="1" t="s">
        <v>377</v>
      </c>
      <c r="B12" s="8" t="str">
        <f t="shared" si="0"/>
        <v>sales_org</v>
      </c>
      <c r="C12" s="16" t="str">
        <f t="shared" si="3"/>
        <v>9</v>
      </c>
      <c r="D12" s="16">
        <f t="shared" si="4"/>
        <v>110</v>
      </c>
      <c r="E12" s="17">
        <v>4</v>
      </c>
      <c r="F12" s="15" t="s">
        <v>0</v>
      </c>
      <c r="G12" s="15" t="s">
        <v>1</v>
      </c>
      <c r="I12" s="7" t="str">
        <f t="shared" si="1"/>
        <v/>
      </c>
      <c r="J12" s="1" t="s">
        <v>327</v>
      </c>
      <c r="K12" s="8" t="str">
        <f t="shared" ca="1" si="5"/>
        <v>pv_inbound_rec.sales_org := fflu_data.get_char_field(pc_sales_org);</v>
      </c>
      <c r="L12" s="8" t="str">
        <f t="shared" ca="1" si="2"/>
        <v>fflu_data.add_char_field_txt(pc_sales_org,111,4,fflu_data.gc_null_min_length,fflu_data.gc_allow_null,fflu_data.gc_trim);</v>
      </c>
      <c r="M12" s="8" t="str">
        <f t="shared" ca="1" si="6"/>
        <v>pc_sales_org constant fflu_common.st_name := 'Sales Org';</v>
      </c>
      <c r="N12" s="8" t="str">
        <f t="shared" si="7"/>
        <v>sales_org varchar2(4 char),</v>
      </c>
    </row>
    <row r="13" spans="1:14" ht="11.25" x14ac:dyDescent="0.2">
      <c r="A13" s="1" t="s">
        <v>174</v>
      </c>
      <c r="B13" s="8" t="str">
        <f t="shared" si="0"/>
        <v>rate</v>
      </c>
      <c r="C13" s="16" t="str">
        <f t="shared" si="3"/>
        <v>4</v>
      </c>
      <c r="D13" s="16">
        <f t="shared" si="4"/>
        <v>114</v>
      </c>
      <c r="E13" s="17">
        <v>12</v>
      </c>
      <c r="F13" s="15" t="s">
        <v>0</v>
      </c>
      <c r="G13" s="15" t="s">
        <v>4</v>
      </c>
      <c r="H13" s="1" t="s">
        <v>175</v>
      </c>
      <c r="I13" s="7" t="str">
        <f t="shared" si="1"/>
        <v>12</v>
      </c>
      <c r="J13" s="1" t="s">
        <v>186</v>
      </c>
      <c r="K13" s="8" t="str">
        <f t="shared" ca="1" si="5"/>
        <v>pv_inbound_rec.rate := fflu_data.get_number_field(pc_rate);</v>
      </c>
      <c r="L13" s="8" t="str">
        <f t="shared" ca="1" si="2"/>
        <v>fflu_data.add_number_field_txt(pc_rate,115,12,'999999999.99',fflu_data.gc_null_min_number,fflu_data.gc_null_max_number,fflu_data.gc_allow_null,fflu_data.gc_null_nls_options);</v>
      </c>
      <c r="M13" s="8" t="str">
        <f t="shared" ca="1" si="6"/>
        <v>pc_rate constant fflu_common.st_name := 'Rate';</v>
      </c>
      <c r="N13" s="8" t="str">
        <f t="shared" si="7"/>
        <v>rate number(12,2),</v>
      </c>
    </row>
    <row r="14" spans="1:14" ht="11.25" x14ac:dyDescent="0.2">
      <c r="A14" s="1" t="s">
        <v>339</v>
      </c>
      <c r="B14" s="8" t="str">
        <f t="shared" si="0"/>
        <v>user_1</v>
      </c>
      <c r="C14" s="16" t="str">
        <f t="shared" si="3"/>
        <v>6</v>
      </c>
      <c r="D14" s="16">
        <f t="shared" si="4"/>
        <v>126</v>
      </c>
      <c r="E14" s="17">
        <v>10</v>
      </c>
      <c r="F14" s="15" t="s">
        <v>0</v>
      </c>
      <c r="G14" s="15" t="s">
        <v>1</v>
      </c>
      <c r="I14" s="7" t="str">
        <f t="shared" si="1"/>
        <v/>
      </c>
      <c r="J14" s="1" t="s">
        <v>293</v>
      </c>
      <c r="K14" s="8" t="str">
        <f t="shared" ca="1" si="5"/>
        <v>pv_inbound_rec.user_1 := fflu_data.get_char_field(pc_user_1);</v>
      </c>
      <c r="L14" s="8" t="str">
        <f t="shared" ca="1" si="2"/>
        <v>fflu_data.add_char_field_txt(pc_user_1,127,10,fflu_data.gc_null_min_length,fflu_data.gc_allow_null,fflu_data.gc_trim);</v>
      </c>
      <c r="M14" s="8" t="str">
        <f t="shared" ca="1" si="6"/>
        <v>pc_user_1 constant fflu_common.st_name := 'User 1';</v>
      </c>
      <c r="N14" s="8" t="str">
        <f t="shared" si="7"/>
        <v>user_1 varchar2(10 char),</v>
      </c>
    </row>
    <row r="15" spans="1:14" ht="11.25" x14ac:dyDescent="0.2">
      <c r="A15" s="1" t="s">
        <v>340</v>
      </c>
      <c r="B15" s="8" t="str">
        <f t="shared" si="0"/>
        <v>user_2</v>
      </c>
      <c r="C15" s="16" t="str">
        <f t="shared" si="3"/>
        <v>6</v>
      </c>
      <c r="D15" s="16">
        <f t="shared" si="4"/>
        <v>136</v>
      </c>
      <c r="E15" s="17">
        <v>10</v>
      </c>
      <c r="F15" s="15" t="s">
        <v>0</v>
      </c>
      <c r="G15" s="15" t="s">
        <v>1</v>
      </c>
      <c r="I15" s="7" t="str">
        <f t="shared" si="1"/>
        <v/>
      </c>
      <c r="J15" s="1" t="s">
        <v>293</v>
      </c>
      <c r="K15" s="8" t="str">
        <f t="shared" ca="1" si="5"/>
        <v>pv_inbound_rec.user_2 := fflu_data.get_char_field(pc_user_2);</v>
      </c>
      <c r="L15" s="8" t="str">
        <f t="shared" ca="1" si="2"/>
        <v>fflu_data.add_char_field_txt(pc_user_2,137,10,fflu_data.gc_null_min_length,fflu_data.gc_allow_null,fflu_data.gc_trim);</v>
      </c>
      <c r="M15" s="8" t="str">
        <f t="shared" ca="1" si="6"/>
        <v>pc_user_2 constant fflu_common.st_name := 'User 2';</v>
      </c>
      <c r="N15" s="8" t="str">
        <f t="shared" si="7"/>
        <v>user_2 varchar2(10 char),</v>
      </c>
    </row>
    <row r="16" spans="1:14" ht="11.25" x14ac:dyDescent="0.2">
      <c r="A16" s="1" t="s">
        <v>378</v>
      </c>
      <c r="B16" s="8" t="str">
        <f t="shared" si="0"/>
        <v>action_code</v>
      </c>
      <c r="C16" s="16" t="str">
        <f t="shared" si="3"/>
        <v>11</v>
      </c>
      <c r="D16" s="16">
        <f t="shared" si="4"/>
        <v>146</v>
      </c>
      <c r="E16" s="17">
        <v>1</v>
      </c>
      <c r="F16" s="15" t="s">
        <v>0</v>
      </c>
      <c r="G16" s="15" t="s">
        <v>1</v>
      </c>
      <c r="I16" s="7" t="str">
        <f t="shared" si="1"/>
        <v/>
      </c>
      <c r="J16" s="1" t="s">
        <v>320</v>
      </c>
      <c r="K16" s="8" t="str">
        <f t="shared" ca="1" si="5"/>
        <v>pv_inbound_rec.action_code := fflu_data.get_char_field(pc_action_code);</v>
      </c>
      <c r="L16" s="8" t="str">
        <f t="shared" ca="1" si="2"/>
        <v>fflu_data.add_char_field_txt(pc_action_code,147,1,fflu_data.gc_null_min_length,fflu_data.gc_allow_null,fflu_data.gc_trim);</v>
      </c>
      <c r="M16" s="8" t="str">
        <f t="shared" ca="1" si="6"/>
        <v>pc_action_code constant fflu_common.st_name := 'Action Code';</v>
      </c>
      <c r="N16" s="8" t="str">
        <f t="shared" si="7"/>
        <v>action_code varchar2(1 char),</v>
      </c>
    </row>
    <row r="17" spans="1:14" ht="11.25" x14ac:dyDescent="0.2">
      <c r="A17" s="1" t="s">
        <v>379</v>
      </c>
      <c r="B17" s="8" t="str">
        <f t="shared" si="0"/>
        <v>bonus_stock_description</v>
      </c>
      <c r="C17" s="16" t="str">
        <f t="shared" si="3"/>
        <v>23</v>
      </c>
      <c r="D17" s="16">
        <f t="shared" si="4"/>
        <v>147</v>
      </c>
      <c r="E17" s="17">
        <v>100</v>
      </c>
      <c r="F17" s="15" t="s">
        <v>0</v>
      </c>
      <c r="G17" s="15" t="s">
        <v>1</v>
      </c>
      <c r="I17" s="7" t="str">
        <f t="shared" si="1"/>
        <v/>
      </c>
      <c r="J17" s="1" t="s">
        <v>380</v>
      </c>
      <c r="K17" s="8" t="str">
        <f t="shared" ca="1" si="5"/>
        <v>pv_inbound_rec.bonus_stock_description := fflu_data.get_char_field(pc_bonus_stock_description);</v>
      </c>
      <c r="L17" s="8" t="str">
        <f t="shared" ca="1" si="2"/>
        <v>fflu_data.add_char_field_txt(pc_bonus_stock_description,148,100,fflu_data.gc_null_min_length,fflu_data.gc_allow_null,fflu_data.gc_trim);</v>
      </c>
      <c r="M17" s="8" t="str">
        <f t="shared" ca="1" si="6"/>
        <v>pc_bonus_stock_description constant fflu_common.st_name := 'Bonus Stock Description';</v>
      </c>
      <c r="N17" s="8" t="str">
        <f t="shared" si="7"/>
        <v>bonus_stock_description varchar2(100 char),</v>
      </c>
    </row>
    <row r="18" spans="1:14" ht="11.25" x14ac:dyDescent="0.2">
      <c r="A18" s="1" t="s">
        <v>381</v>
      </c>
      <c r="B18" s="8" t="str">
        <f t="shared" si="0"/>
        <v>bonus_stock_hurdle</v>
      </c>
      <c r="C18" s="16" t="str">
        <f t="shared" si="3"/>
        <v>18</v>
      </c>
      <c r="D18" s="16">
        <f t="shared" si="4"/>
        <v>247</v>
      </c>
      <c r="E18" s="17">
        <v>9</v>
      </c>
      <c r="F18" s="15" t="s">
        <v>0</v>
      </c>
      <c r="G18" s="15" t="s">
        <v>4</v>
      </c>
      <c r="H18" s="1" t="s">
        <v>176</v>
      </c>
      <c r="I18" s="7" t="str">
        <f t="shared" si="1"/>
        <v>9</v>
      </c>
      <c r="J18" s="1" t="s">
        <v>187</v>
      </c>
      <c r="K18" s="8" t="str">
        <f t="shared" ca="1" si="5"/>
        <v>pv_inbound_rec.bonus_stock_hurdle := fflu_data.get_number_field(pc_bonus_stock_hurdle);</v>
      </c>
      <c r="L18" s="8" t="str">
        <f t="shared" ca="1" si="2"/>
        <v>fflu_data.add_number_field_txt(pc_bonus_stock_hurdle,248,9,'999999.99',fflu_data.gc_null_min_number,fflu_data.gc_null_max_number,fflu_data.gc_allow_null,fflu_data.gc_null_nls_options);</v>
      </c>
      <c r="M18" s="8" t="str">
        <f t="shared" ca="1" si="6"/>
        <v>pc_bonus_stock_hurdle constant fflu_common.st_name := 'Bonus Stock Hurdle';</v>
      </c>
      <c r="N18" s="8" t="str">
        <f t="shared" si="7"/>
        <v>bonus_stock_hurdle number(9,2),</v>
      </c>
    </row>
    <row r="19" spans="1:14" ht="11.25" x14ac:dyDescent="0.2">
      <c r="A19" s="1" t="s">
        <v>382</v>
      </c>
      <c r="B19" s="8" t="str">
        <f t="shared" si="0"/>
        <v>bonus_stock_receive</v>
      </c>
      <c r="C19" s="16" t="str">
        <f t="shared" si="3"/>
        <v>19</v>
      </c>
      <c r="D19" s="16">
        <f t="shared" si="4"/>
        <v>256</v>
      </c>
      <c r="E19" s="17">
        <v>9</v>
      </c>
      <c r="F19" s="15" t="s">
        <v>0</v>
      </c>
      <c r="G19" s="15" t="s">
        <v>4</v>
      </c>
      <c r="H19" s="1" t="s">
        <v>176</v>
      </c>
      <c r="I19" s="7" t="str">
        <f t="shared" si="1"/>
        <v>9</v>
      </c>
      <c r="J19" s="1" t="s">
        <v>187</v>
      </c>
      <c r="K19" s="8" t="str">
        <f t="shared" ca="1" si="5"/>
        <v>pv_inbound_rec.bonus_stock_receive := fflu_data.get_number_field(pc_bonus_stock_receive);</v>
      </c>
      <c r="L19" s="8" t="str">
        <f t="shared" ca="1" si="2"/>
        <v>fflu_data.add_number_field_txt(pc_bonus_stock_receive,257,9,'999999.99',fflu_data.gc_null_min_number,fflu_data.gc_null_max_number,fflu_data.gc_allow_null,fflu_data.gc_null_nls_options);</v>
      </c>
      <c r="M19" s="8" t="str">
        <f t="shared" ca="1" si="6"/>
        <v>pc_bonus_stock_receive constant fflu_common.st_name := 'Bonus Stock Receive';</v>
      </c>
      <c r="N19" s="8" t="str">
        <f t="shared" si="7"/>
        <v>bonus_stock_receive number(9,2),</v>
      </c>
    </row>
    <row r="20" spans="1:14" ht="11.25" x14ac:dyDescent="0.2">
      <c r="A20" s="1" t="s">
        <v>383</v>
      </c>
      <c r="B20" s="8" t="str">
        <f t="shared" si="0"/>
        <v>bonus_stock_sku_code</v>
      </c>
      <c r="C20" s="16" t="str">
        <f t="shared" si="3"/>
        <v>20</v>
      </c>
      <c r="D20" s="16">
        <f t="shared" si="4"/>
        <v>265</v>
      </c>
      <c r="E20" s="17">
        <v>18</v>
      </c>
      <c r="F20" s="15" t="s">
        <v>0</v>
      </c>
      <c r="G20" s="15" t="s">
        <v>1</v>
      </c>
      <c r="I20" s="7" t="str">
        <f t="shared" si="1"/>
        <v/>
      </c>
      <c r="J20" s="1" t="s">
        <v>300</v>
      </c>
      <c r="K20" s="8" t="str">
        <f t="shared" ca="1" si="5"/>
        <v>pv_inbound_rec.bonus_stock_sku_code := fflu_data.get_char_field(pc_bonus_stock_sku_code);</v>
      </c>
      <c r="L20" s="8" t="str">
        <f t="shared" ca="1" si="2"/>
        <v>fflu_data.add_char_field_txt(pc_bonus_stock_sku_code,266,18,fflu_data.gc_null_min_length,fflu_data.gc_allow_null,fflu_data.gc_trim);</v>
      </c>
      <c r="M20" s="8" t="str">
        <f t="shared" ca="1" si="6"/>
        <v>pc_bonus_stock_sku_code constant fflu_common.st_name := 'Bonus Stock SKU Code';</v>
      </c>
      <c r="N20" s="8" t="str">
        <f t="shared" si="7"/>
        <v>bonus_stock_sku_code varchar2(18 char),</v>
      </c>
    </row>
    <row r="21" spans="1:14" ht="11.25" x14ac:dyDescent="0.2">
      <c r="A21" s="1" t="s">
        <v>384</v>
      </c>
      <c r="B21" s="8" t="str">
        <f t="shared" si="0"/>
        <v>rate_unit</v>
      </c>
      <c r="C21" s="16" t="str">
        <f t="shared" si="3"/>
        <v>9</v>
      </c>
      <c r="D21" s="16">
        <f t="shared" si="4"/>
        <v>283</v>
      </c>
      <c r="E21" s="17">
        <v>5</v>
      </c>
      <c r="F21" s="15" t="s">
        <v>0</v>
      </c>
      <c r="G21" s="15" t="s">
        <v>1</v>
      </c>
      <c r="I21" s="7" t="str">
        <f t="shared" si="1"/>
        <v/>
      </c>
      <c r="J21" s="1" t="s">
        <v>335</v>
      </c>
      <c r="K21" s="8" t="str">
        <f t="shared" ca="1" si="5"/>
        <v>pv_inbound_rec.rate_unit := fflu_data.get_char_field(pc_rate_unit);</v>
      </c>
      <c r="L21" s="8" t="str">
        <f t="shared" ca="1" si="2"/>
        <v>fflu_data.add_char_field_txt(pc_rate_unit,284,5,fflu_data.gc_null_min_length,fflu_data.gc_allow_null,fflu_data.gc_trim);</v>
      </c>
      <c r="M21" s="8" t="str">
        <f t="shared" ca="1" si="6"/>
        <v>pc_rate_unit constant fflu_common.st_name := 'Rate Unit';</v>
      </c>
      <c r="N21" s="8" t="str">
        <f t="shared" si="7"/>
        <v>rate_unit varchar2(5 char),</v>
      </c>
    </row>
    <row r="22" spans="1:14" ht="11.25" x14ac:dyDescent="0.2">
      <c r="A22" s="1" t="s">
        <v>385</v>
      </c>
      <c r="B22" s="8" t="str">
        <f t="shared" si="0"/>
        <v>condition_pricing_unit</v>
      </c>
      <c r="C22" s="16" t="str">
        <f t="shared" si="3"/>
        <v>22</v>
      </c>
      <c r="D22" s="16">
        <f t="shared" si="4"/>
        <v>288</v>
      </c>
      <c r="E22" s="17">
        <v>5</v>
      </c>
      <c r="F22" s="15" t="s">
        <v>0</v>
      </c>
      <c r="G22" s="15" t="s">
        <v>1</v>
      </c>
      <c r="I22" s="7" t="str">
        <f t="shared" si="1"/>
        <v/>
      </c>
      <c r="J22" s="1" t="s">
        <v>335</v>
      </c>
      <c r="K22" s="8" t="str">
        <f t="shared" ca="1" si="5"/>
        <v>pv_inbound_rec.condition_pricing_unit := fflu_data.get_char_field(pc_condition_pricing_unit);</v>
      </c>
      <c r="L22" s="8" t="str">
        <f t="shared" ca="1" si="2"/>
        <v>fflu_data.add_char_field_txt(pc_condition_pricing_unit,289,5,fflu_data.gc_null_min_length,fflu_data.gc_allow_null,fflu_data.gc_trim);</v>
      </c>
      <c r="M22" s="8" t="str">
        <f t="shared" ca="1" si="6"/>
        <v>pc_condition_pricing_unit constant fflu_common.st_name := 'Condition Pricing Unit';</v>
      </c>
      <c r="N22" s="8" t="str">
        <f t="shared" si="7"/>
        <v>condition_pricing_unit varchar2(5 char),</v>
      </c>
    </row>
    <row r="23" spans="1:14" ht="11.25" x14ac:dyDescent="0.2">
      <c r="A23" s="1" t="s">
        <v>386</v>
      </c>
      <c r="B23" s="8" t="str">
        <f t="shared" si="0"/>
        <v>condition_uom</v>
      </c>
      <c r="C23" s="16" t="str">
        <f t="shared" si="3"/>
        <v>13</v>
      </c>
      <c r="D23" s="16">
        <f t="shared" si="4"/>
        <v>293</v>
      </c>
      <c r="E23" s="17">
        <v>3</v>
      </c>
      <c r="F23" s="15" t="s">
        <v>0</v>
      </c>
      <c r="G23" s="15" t="s">
        <v>1</v>
      </c>
      <c r="I23" s="7" t="str">
        <f t="shared" si="1"/>
        <v/>
      </c>
      <c r="J23" s="1" t="s">
        <v>282</v>
      </c>
      <c r="K23" s="8" t="str">
        <f t="shared" ca="1" si="5"/>
        <v>pv_inbound_rec.condition_uom := fflu_data.get_char_field(pc_condition_uom);</v>
      </c>
      <c r="L23" s="8" t="str">
        <f t="shared" ca="1" si="2"/>
        <v>fflu_data.add_char_field_txt(pc_condition_uom,294,3,fflu_data.gc_null_min_length,fflu_data.gc_allow_null,fflu_data.gc_trim);</v>
      </c>
      <c r="M23" s="8" t="str">
        <f t="shared" ca="1" si="6"/>
        <v>pc_condition_uom constant fflu_common.st_name := 'Condition UOM';</v>
      </c>
      <c r="N23" s="8" t="str">
        <f t="shared" si="7"/>
        <v>condition_uom varchar2(3 char),</v>
      </c>
    </row>
    <row r="24" spans="1:14" ht="11.25" x14ac:dyDescent="0.2">
      <c r="A24" s="1" t="s">
        <v>387</v>
      </c>
      <c r="B24" s="8" t="str">
        <f t="shared" si="0"/>
        <v>sap_promo_number</v>
      </c>
      <c r="C24" s="16" t="str">
        <f t="shared" si="3"/>
        <v>16</v>
      </c>
      <c r="D24" s="16">
        <f t="shared" si="4"/>
        <v>296</v>
      </c>
      <c r="E24" s="17">
        <v>10</v>
      </c>
      <c r="F24" s="15" t="s">
        <v>0</v>
      </c>
      <c r="G24" s="15" t="s">
        <v>1</v>
      </c>
      <c r="I24" s="7" t="str">
        <f t="shared" si="1"/>
        <v/>
      </c>
      <c r="J24" s="1" t="s">
        <v>293</v>
      </c>
      <c r="K24" s="8" t="str">
        <f t="shared" ca="1" si="5"/>
        <v>pv_inbound_rec.sap_promo_number := fflu_data.get_char_field(pc_sap_promo_number);</v>
      </c>
      <c r="L24" s="8" t="str">
        <f t="shared" ca="1" si="2"/>
        <v>fflu_data.add_char_field_txt(pc_sap_promo_number,297,10,fflu_data.gc_null_min_length,fflu_data.gc_allow_null,fflu_data.gc_trim);</v>
      </c>
      <c r="M24" s="8" t="str">
        <f t="shared" ca="1" si="6"/>
        <v>pc_sap_promo_number constant fflu_common.st_name := 'SAP Promo Number';</v>
      </c>
      <c r="N24" s="8" t="str">
        <f t="shared" si="7"/>
        <v>sap_promo_number varchar2(10 char),</v>
      </c>
    </row>
    <row r="25" spans="1:14" ht="11.25" x14ac:dyDescent="0.2">
      <c r="A25" s="1" t="s">
        <v>39</v>
      </c>
      <c r="B25" s="8" t="str">
        <f t="shared" si="0"/>
        <v>currency</v>
      </c>
      <c r="C25" s="16" t="str">
        <f t="shared" si="3"/>
        <v>8</v>
      </c>
      <c r="D25" s="16">
        <f t="shared" si="4"/>
        <v>306</v>
      </c>
      <c r="E25" s="17">
        <v>3</v>
      </c>
      <c r="F25" s="15" t="s">
        <v>0</v>
      </c>
      <c r="G25" s="15" t="s">
        <v>1</v>
      </c>
      <c r="I25" s="7" t="str">
        <f t="shared" si="1"/>
        <v/>
      </c>
      <c r="J25" s="1" t="s">
        <v>282</v>
      </c>
      <c r="K25" s="8" t="str">
        <f t="shared" ca="1" si="5"/>
        <v>pv_inbound_rec.currency := fflu_data.get_char_field(pc_currency);</v>
      </c>
      <c r="L25" s="8" t="str">
        <f t="shared" ca="1" si="2"/>
        <v>fflu_data.add_char_field_txt(pc_currency,307,3,fflu_data.gc_null_min_length,fflu_data.gc_allow_null,fflu_data.gc_trim);</v>
      </c>
      <c r="M25" s="8" t="str">
        <f t="shared" ca="1" si="6"/>
        <v>pc_currency constant fflu_common.st_name := 'Currency';</v>
      </c>
      <c r="N25" s="8" t="str">
        <f t="shared" si="7"/>
        <v>currency varchar2(3 char),</v>
      </c>
    </row>
    <row r="26" spans="1:14" ht="11.25" x14ac:dyDescent="0.2">
      <c r="A26" s="1" t="s">
        <v>388</v>
      </c>
      <c r="B26" s="8" t="str">
        <f t="shared" si="0"/>
        <v>uom_str_unit</v>
      </c>
      <c r="C26" s="16" t="str">
        <f t="shared" si="3"/>
        <v>12</v>
      </c>
      <c r="D26" s="16">
        <f t="shared" si="4"/>
        <v>309</v>
      </c>
      <c r="E26" s="17">
        <v>3</v>
      </c>
      <c r="F26" s="15" t="s">
        <v>0</v>
      </c>
      <c r="G26" s="15" t="s">
        <v>1</v>
      </c>
      <c r="I26" s="7" t="str">
        <f t="shared" si="1"/>
        <v/>
      </c>
      <c r="J26" s="1" t="s">
        <v>282</v>
      </c>
      <c r="K26" s="8" t="str">
        <f t="shared" ca="1" si="5"/>
        <v>pv_inbound_rec.uom_str_unit := fflu_data.get_char_field(pc_uom_str_unit);</v>
      </c>
      <c r="L26" s="8" t="str">
        <f t="shared" ca="1" si="2"/>
        <v>fflu_data.add_char_field_txt(pc_uom_str_unit,310,3,fflu_data.gc_null_min_length,fflu_data.gc_allow_null,fflu_data.gc_trim);</v>
      </c>
      <c r="M26" s="8" t="str">
        <f t="shared" ca="1" si="6"/>
        <v>pc_uom_str_unit constant fflu_common.st_name := 'UOM Str Unit';</v>
      </c>
      <c r="N26" s="8" t="str">
        <f t="shared" si="7"/>
        <v>uom_str_unit varchar2(3 char),</v>
      </c>
    </row>
    <row r="27" spans="1:14" ht="11.25" x14ac:dyDescent="0.2">
      <c r="A27" s="1" t="s">
        <v>389</v>
      </c>
      <c r="B27" s="8" t="str">
        <f t="shared" si="0"/>
        <v>uom_str_saleable</v>
      </c>
      <c r="C27" s="16" t="str">
        <f t="shared" si="3"/>
        <v>16</v>
      </c>
      <c r="D27" s="16">
        <f t="shared" si="4"/>
        <v>312</v>
      </c>
      <c r="E27" s="17">
        <v>3</v>
      </c>
      <c r="F27" s="15" t="s">
        <v>0</v>
      </c>
      <c r="G27" s="15" t="s">
        <v>1</v>
      </c>
      <c r="I27" s="7" t="str">
        <f t="shared" si="1"/>
        <v/>
      </c>
      <c r="J27" s="1" t="s">
        <v>282</v>
      </c>
      <c r="K27" s="8" t="str">
        <f t="shared" ca="1" si="5"/>
        <v>pv_inbound_rec.uom_str_saleable := fflu_data.get_char_field(pc_uom_str_saleable);</v>
      </c>
      <c r="L27" s="8" t="str">
        <f t="shared" ca="1" si="2"/>
        <v>fflu_data.add_char_field_txt(pc_uom_str_saleable,313,3,fflu_data.gc_null_min_length,fflu_data.gc_allow_null,fflu_data.gc_trim);</v>
      </c>
      <c r="M27" s="8" t="str">
        <f t="shared" ca="1" si="6"/>
        <v>pc_uom_str_saleable constant fflu_common.st_name := 'UOM Str Saleable';</v>
      </c>
      <c r="N27" s="8" t="str">
        <f t="shared" si="7"/>
        <v>uom_str_saleable varchar2(3 char),</v>
      </c>
    </row>
    <row r="28" spans="1:14" ht="11.25" x14ac:dyDescent="0.2">
      <c r="A28" s="1" t="s">
        <v>390</v>
      </c>
      <c r="B28" s="8" t="str">
        <f t="shared" si="0"/>
        <v>promo_price_saleable</v>
      </c>
      <c r="C28" s="16" t="str">
        <f t="shared" si="3"/>
        <v>20</v>
      </c>
      <c r="D28" s="16">
        <f t="shared" si="4"/>
        <v>315</v>
      </c>
      <c r="E28" s="17">
        <v>10</v>
      </c>
      <c r="F28" s="15" t="s">
        <v>0</v>
      </c>
      <c r="G28" s="15" t="s">
        <v>1</v>
      </c>
      <c r="I28" s="7" t="str">
        <f t="shared" si="1"/>
        <v/>
      </c>
      <c r="J28" s="1" t="s">
        <v>293</v>
      </c>
      <c r="K28" s="8" t="str">
        <f t="shared" ca="1" si="5"/>
        <v>pv_inbound_rec.promo_price_saleable := fflu_data.get_char_field(pc_promo_price_saleable);</v>
      </c>
      <c r="L28" s="8" t="str">
        <f t="shared" ca="1" si="2"/>
        <v>fflu_data.add_char_field_txt(pc_promo_price_saleable,316,10,fflu_data.gc_null_min_length,fflu_data.gc_allow_null,fflu_data.gc_trim);</v>
      </c>
      <c r="M28" s="8" t="str">
        <f t="shared" ca="1" si="6"/>
        <v>pc_promo_price_saleable constant fflu_common.st_name := 'Promo Price Saleable';</v>
      </c>
      <c r="N28" s="8" t="str">
        <f t="shared" si="7"/>
        <v>promo_price_saleable varchar2(10 char),</v>
      </c>
    </row>
    <row r="29" spans="1:14" ht="11.25" x14ac:dyDescent="0.2">
      <c r="A29" s="1" t="s">
        <v>391</v>
      </c>
      <c r="B29" s="8" t="str">
        <f t="shared" si="0"/>
        <v>promo_price_unit</v>
      </c>
      <c r="C29" s="16" t="str">
        <f t="shared" si="3"/>
        <v>16</v>
      </c>
      <c r="D29" s="16">
        <f t="shared" si="4"/>
        <v>325</v>
      </c>
      <c r="E29" s="17">
        <v>10</v>
      </c>
      <c r="F29" s="15" t="s">
        <v>0</v>
      </c>
      <c r="G29" s="15" t="s">
        <v>1</v>
      </c>
      <c r="I29" s="7" t="str">
        <f t="shared" si="1"/>
        <v/>
      </c>
      <c r="J29" s="1" t="s">
        <v>293</v>
      </c>
      <c r="K29" s="8" t="str">
        <f t="shared" ca="1" si="5"/>
        <v>pv_inbound_rec.promo_price_unit := fflu_data.get_char_field(pc_promo_price_unit);</v>
      </c>
      <c r="L29" s="8" t="str">
        <f t="shared" ca="1" si="2"/>
        <v>fflu_data.add_char_field_txt(pc_promo_price_unit,326,10,fflu_data.gc_null_min_length,fflu_data.gc_allow_null,fflu_data.gc_trim);</v>
      </c>
      <c r="M29" s="8" t="str">
        <f t="shared" ca="1" si="6"/>
        <v>pc_promo_price_unit constant fflu_common.st_name := 'Promo Price Unit';</v>
      </c>
      <c r="N29" s="8" t="str">
        <f t="shared" si="7"/>
        <v>promo_price_unit varchar2(10 char),</v>
      </c>
    </row>
    <row r="30" spans="1:14" ht="11.25" x14ac:dyDescent="0.2">
      <c r="A30" s="1" t="s">
        <v>392</v>
      </c>
      <c r="B30" s="8" t="str">
        <f t="shared" si="0"/>
        <v>transaction_amount</v>
      </c>
      <c r="C30" s="16" t="str">
        <f t="shared" si="3"/>
        <v>18</v>
      </c>
      <c r="D30" s="16">
        <f t="shared" si="4"/>
        <v>335</v>
      </c>
      <c r="E30" s="17">
        <v>10</v>
      </c>
      <c r="F30" s="15" t="s">
        <v>0</v>
      </c>
      <c r="G30" s="15" t="s">
        <v>1</v>
      </c>
      <c r="I30" s="7" t="str">
        <f t="shared" si="1"/>
        <v/>
      </c>
      <c r="J30" s="1" t="s">
        <v>293</v>
      </c>
      <c r="K30" s="8" t="str">
        <f t="shared" ca="1" si="5"/>
        <v>pv_inbound_rec.transaction_amount := fflu_data.get_char_field(pc_transaction_amount);</v>
      </c>
      <c r="L30" s="8" t="str">
        <f t="shared" ca="1" si="2"/>
        <v>fflu_data.add_char_field_txt(pc_transaction_amount,336,10,fflu_data.gc_null_min_length,fflu_data.gc_allow_null,fflu_data.gc_trim);</v>
      </c>
      <c r="M30" s="8" t="str">
        <f t="shared" ca="1" si="6"/>
        <v>pc_transaction_amount constant fflu_common.st_name := 'Transaction Amount';</v>
      </c>
      <c r="N30" s="8" t="str">
        <f t="shared" si="7"/>
        <v>transaction_amount varchar2(10 char),</v>
      </c>
    </row>
    <row r="31" spans="1:14" ht="11.25" x14ac:dyDescent="0.2">
      <c r="A31" s="1" t="s">
        <v>393</v>
      </c>
      <c r="B31" s="8" t="str">
        <f t="shared" si="0"/>
        <v>payer_code</v>
      </c>
      <c r="C31" s="16" t="str">
        <f t="shared" si="3"/>
        <v>10</v>
      </c>
      <c r="D31" s="16">
        <f t="shared" si="4"/>
        <v>345</v>
      </c>
      <c r="E31" s="17">
        <v>20</v>
      </c>
      <c r="F31" s="15" t="s">
        <v>0</v>
      </c>
      <c r="G31" s="15" t="s">
        <v>1</v>
      </c>
      <c r="I31" s="7" t="str">
        <f t="shared" si="1"/>
        <v/>
      </c>
      <c r="J31" s="1" t="s">
        <v>362</v>
      </c>
      <c r="K31" s="8" t="str">
        <f t="shared" ca="1" si="5"/>
        <v>pv_inbound_rec.payer_code := fflu_data.get_char_field(pc_payer_code);</v>
      </c>
      <c r="L31" s="8" t="str">
        <f t="shared" ca="1" si="2"/>
        <v>fflu_data.add_char_field_txt(pc_payer_code,346,20,fflu_data.gc_null_min_length,fflu_data.gc_allow_null,fflu_data.gc_trim);</v>
      </c>
      <c r="M31" s="8" t="str">
        <f t="shared" ca="1" si="6"/>
        <v>pc_payer_code constant fflu_common.st_name := 'Payer Code';</v>
      </c>
      <c r="N31" s="8" t="str">
        <f t="shared" si="7"/>
        <v>payer_code varchar2(20 char),</v>
      </c>
    </row>
    <row r="32" spans="1:14" ht="11.25" x14ac:dyDescent="0.2">
      <c r="I32" s="7" t="str">
        <f t="shared" si="1"/>
        <v/>
      </c>
      <c r="K32" s="8"/>
    </row>
    <row r="33" spans="1:14" ht="11.25" x14ac:dyDescent="0.2">
      <c r="A33" s="1" t="s">
        <v>434</v>
      </c>
      <c r="B33" s="8" t="str">
        <f t="shared" ref="B33:B40" si="8">LOWER(SUBSTITUTE(A33," ", "_"))</f>
        <v>condition_flag</v>
      </c>
      <c r="C33" s="16" t="str">
        <f t="shared" ref="C33:C40" si="9">CONCATENATE(IF(LEN(B33)&gt;30,"#",""),LEN(B33))</f>
        <v>14</v>
      </c>
      <c r="D33" s="16">
        <f t="shared" ref="D33:D40" si="10">D32+E32</f>
        <v>0</v>
      </c>
      <c r="F33" s="15" t="s">
        <v>0</v>
      </c>
      <c r="G33" s="15" t="s">
        <v>1</v>
      </c>
      <c r="I33" s="7" t="str">
        <f t="shared" si="1"/>
        <v/>
      </c>
      <c r="J33" s="1" t="s">
        <v>320</v>
      </c>
      <c r="K33" s="8" t="str">
        <f t="shared" ca="1" si="5"/>
        <v>pv_inbound_rec.condition_flag := fflu_data.get_char_field(pc_condition_flag);</v>
      </c>
      <c r="L33" s="8" t="str">
        <f t="shared" ca="1" si="2"/>
        <v>fflu_data.add_char_field_txt(pc_condition_flag,1,,fflu_data.gc_null_min_length,fflu_data.gc_allow_null,fflu_data.gc_trim);</v>
      </c>
      <c r="M33" s="8" t="str">
        <f t="shared" ca="1" si="6"/>
        <v>pc_condition_flag constant fflu_common.st_name := 'Condition Flag';</v>
      </c>
      <c r="N33" s="8" t="str">
        <f t="shared" ref="N33:N40" si="11">CONCATENATE(B33," ",J33,",")</f>
        <v>condition_flag varchar2(1 char),</v>
      </c>
    </row>
    <row r="34" spans="1:14" ht="11.25" x14ac:dyDescent="0.2">
      <c r="A34" s="1" t="s">
        <v>435</v>
      </c>
      <c r="B34" s="8" t="str">
        <f t="shared" si="8"/>
        <v>business_segment</v>
      </c>
      <c r="C34" s="16" t="str">
        <f t="shared" si="9"/>
        <v>16</v>
      </c>
      <c r="D34" s="16">
        <f t="shared" si="10"/>
        <v>0</v>
      </c>
      <c r="F34" s="15" t="s">
        <v>0</v>
      </c>
      <c r="G34" s="15" t="s">
        <v>1</v>
      </c>
      <c r="I34" s="7" t="str">
        <f t="shared" si="1"/>
        <v/>
      </c>
      <c r="J34" s="1" t="s">
        <v>315</v>
      </c>
      <c r="K34" s="8" t="str">
        <f t="shared" ca="1" si="5"/>
        <v>pv_inbound_rec.business_segment := fflu_data.get_char_field(pc_business_segment);</v>
      </c>
      <c r="L34" s="8" t="str">
        <f t="shared" ca="1" si="2"/>
        <v>fflu_data.add_char_field_txt(pc_business_segment,1,,fflu_data.gc_null_min_length,fflu_data.gc_allow_null,fflu_data.gc_trim);</v>
      </c>
      <c r="M34" s="8" t="str">
        <f t="shared" ca="1" si="6"/>
        <v>pc_business_segment constant fflu_common.st_name := 'Business Segment';</v>
      </c>
      <c r="N34" s="8" t="str">
        <f t="shared" si="11"/>
        <v>business_segment varchar2(2 char),</v>
      </c>
    </row>
    <row r="35" spans="1:14" ht="11.25" x14ac:dyDescent="0.2">
      <c r="A35" s="1" t="s">
        <v>436</v>
      </c>
      <c r="B35" s="8" t="str">
        <f t="shared" si="8"/>
        <v>rate_multiplier</v>
      </c>
      <c r="C35" s="16" t="str">
        <f t="shared" si="9"/>
        <v>15</v>
      </c>
      <c r="D35" s="16">
        <f t="shared" si="10"/>
        <v>0</v>
      </c>
      <c r="F35" s="15" t="s">
        <v>0</v>
      </c>
      <c r="G35" s="15" t="s">
        <v>4</v>
      </c>
      <c r="I35" s="7" t="str">
        <f t="shared" si="1"/>
        <v/>
      </c>
      <c r="J35" s="1" t="s">
        <v>437</v>
      </c>
      <c r="K35" s="8" t="str">
        <f t="shared" ca="1" si="5"/>
        <v>pv_inbound_rec.rate_multiplier := fflu_data.get_number_field(pc_rate_multiplier);</v>
      </c>
      <c r="L35" s="8" t="str">
        <f t="shared" ca="1" si="2"/>
        <v>fflu_data.add_number_field_txt(pc_rate_multiplier,1,,fflu_data.gc_null_format,fflu_data.gc_null_min_number,fflu_data.gc_null_max_number,fflu_data.gc_allow_null,fflu_data.gc_null_nls_options);</v>
      </c>
      <c r="M35" s="8" t="str">
        <f t="shared" ca="1" si="6"/>
        <v>pc_rate_multiplier constant fflu_common.st_name := 'Rate Multiplier';</v>
      </c>
      <c r="N35" s="8" t="str">
        <f t="shared" si="11"/>
        <v>rate_multiplier number(4),</v>
      </c>
    </row>
    <row r="36" spans="1:14" ht="11.25" x14ac:dyDescent="0.2">
      <c r="A36" s="1" t="s">
        <v>438</v>
      </c>
      <c r="B36" s="8" t="str">
        <f t="shared" si="8"/>
        <v>condition_type_code</v>
      </c>
      <c r="C36" s="16" t="str">
        <f t="shared" si="9"/>
        <v>19</v>
      </c>
      <c r="D36" s="16">
        <f t="shared" si="10"/>
        <v>0</v>
      </c>
      <c r="F36" s="15" t="s">
        <v>0</v>
      </c>
      <c r="G36" s="15" t="s">
        <v>1</v>
      </c>
      <c r="I36" s="7" t="str">
        <f t="shared" si="1"/>
        <v/>
      </c>
      <c r="J36" s="1" t="s">
        <v>320</v>
      </c>
      <c r="K36" s="8" t="str">
        <f t="shared" ca="1" si="5"/>
        <v>pv_inbound_rec.condition_type_code := fflu_data.get_char_field(pc_condition_type_code);</v>
      </c>
      <c r="L36" s="8" t="str">
        <f t="shared" ca="1" si="2"/>
        <v>fflu_data.add_char_field_txt(pc_condition_type_code,1,,fflu_data.gc_null_min_length,fflu_data.gc_allow_null,fflu_data.gc_trim);</v>
      </c>
      <c r="M36" s="8" t="str">
        <f t="shared" ca="1" si="6"/>
        <v>pc_condition_type_code constant fflu_common.st_name := 'Condition Type Code';</v>
      </c>
      <c r="N36" s="8" t="str">
        <f t="shared" si="11"/>
        <v>condition_type_code varchar2(1 char),</v>
      </c>
    </row>
    <row r="37" spans="1:14" ht="11.25" x14ac:dyDescent="0.2">
      <c r="A37" s="1" t="s">
        <v>439</v>
      </c>
      <c r="B37" s="8" t="str">
        <f t="shared" si="8"/>
        <v>pricing_condition_code</v>
      </c>
      <c r="C37" s="16" t="str">
        <f t="shared" si="9"/>
        <v>22</v>
      </c>
      <c r="D37" s="16">
        <f t="shared" si="10"/>
        <v>0</v>
      </c>
      <c r="F37" s="15" t="s">
        <v>0</v>
      </c>
      <c r="G37" s="15" t="s">
        <v>1</v>
      </c>
      <c r="I37" s="7" t="str">
        <f t="shared" si="1"/>
        <v/>
      </c>
      <c r="J37" s="1" t="s">
        <v>327</v>
      </c>
      <c r="K37" s="8" t="str">
        <f t="shared" ca="1" si="5"/>
        <v>pv_inbound_rec.pricing_condition_code := fflu_data.get_char_field(pc_pricing_condition_code);</v>
      </c>
      <c r="L37" s="8" t="str">
        <f t="shared" ca="1" si="2"/>
        <v>fflu_data.add_char_field_txt(pc_pricing_condition_code,1,,fflu_data.gc_null_min_length,fflu_data.gc_allow_null,fflu_data.gc_trim);</v>
      </c>
      <c r="M37" s="8" t="str">
        <f t="shared" ca="1" si="6"/>
        <v>pc_pricing_condition_code constant fflu_common.st_name := 'Pricing Condition Code';</v>
      </c>
      <c r="N37" s="8" t="str">
        <f t="shared" si="11"/>
        <v>pricing_condition_code varchar2(4 char),</v>
      </c>
    </row>
    <row r="38" spans="1:14" ht="11.25" x14ac:dyDescent="0.2">
      <c r="A38" s="1" t="s">
        <v>440</v>
      </c>
      <c r="B38" s="8" t="str">
        <f t="shared" si="8"/>
        <v>condition_table_ref</v>
      </c>
      <c r="C38" s="16" t="str">
        <f t="shared" si="9"/>
        <v>19</v>
      </c>
      <c r="D38" s="16">
        <f t="shared" si="10"/>
        <v>0</v>
      </c>
      <c r="F38" s="15" t="s">
        <v>0</v>
      </c>
      <c r="G38" s="15" t="s">
        <v>1</v>
      </c>
      <c r="I38" s="7" t="str">
        <f t="shared" si="1"/>
        <v/>
      </c>
      <c r="J38" s="1" t="s">
        <v>335</v>
      </c>
      <c r="K38" s="8" t="str">
        <f t="shared" ca="1" si="5"/>
        <v>pv_inbound_rec.condition_table_ref := fflu_data.get_char_field(pc_condition_table_ref);</v>
      </c>
      <c r="L38" s="8" t="str">
        <f t="shared" ca="1" si="2"/>
        <v>fflu_data.add_char_field_txt(pc_condition_table_ref,1,,fflu_data.gc_null_min_length,fflu_data.gc_allow_null,fflu_data.gc_trim);</v>
      </c>
      <c r="M38" s="8" t="str">
        <f t="shared" ca="1" si="6"/>
        <v>pc_condition_table_ref constant fflu_common.st_name := 'Condition Table Ref';</v>
      </c>
      <c r="N38" s="8" t="str">
        <f t="shared" si="11"/>
        <v>condition_table_ref varchar2(5 char),</v>
      </c>
    </row>
    <row r="39" spans="1:14" ht="11.25" x14ac:dyDescent="0.2">
      <c r="A39" s="1" t="s">
        <v>441</v>
      </c>
      <c r="B39" s="8" t="str">
        <f t="shared" si="8"/>
        <v>cust_div_code</v>
      </c>
      <c r="C39" s="16" t="str">
        <f t="shared" si="9"/>
        <v>13</v>
      </c>
      <c r="D39" s="16">
        <f t="shared" si="10"/>
        <v>0</v>
      </c>
      <c r="F39" s="15" t="s">
        <v>0</v>
      </c>
      <c r="G39" s="15" t="s">
        <v>1</v>
      </c>
      <c r="I39" s="7" t="str">
        <f t="shared" si="1"/>
        <v/>
      </c>
      <c r="J39" s="1" t="s">
        <v>315</v>
      </c>
      <c r="K39" s="8" t="str">
        <f t="shared" ca="1" si="5"/>
        <v>pv_inbound_rec.cust_div_code := fflu_data.get_char_field(pc_cust_div_code);</v>
      </c>
      <c r="L39" s="8" t="str">
        <f t="shared" ca="1" si="2"/>
        <v>fflu_data.add_char_field_txt(pc_cust_div_code,1,,fflu_data.gc_null_min_length,fflu_data.gc_allow_null,fflu_data.gc_trim);</v>
      </c>
      <c r="M39" s="8" t="str">
        <f t="shared" ca="1" si="6"/>
        <v>pc_cust_div_code constant fflu_common.st_name := 'Cust Div Code';</v>
      </c>
      <c r="N39" s="8" t="str">
        <f t="shared" si="11"/>
        <v>cust_div_code varchar2(2 char),</v>
      </c>
    </row>
    <row r="40" spans="1:14" ht="11.25" x14ac:dyDescent="0.2">
      <c r="A40" s="1" t="s">
        <v>442</v>
      </c>
      <c r="B40" s="8" t="str">
        <f t="shared" si="8"/>
        <v>order_type_code</v>
      </c>
      <c r="C40" s="16" t="str">
        <f t="shared" si="9"/>
        <v>15</v>
      </c>
      <c r="D40" s="16">
        <f t="shared" si="10"/>
        <v>0</v>
      </c>
      <c r="F40" s="15" t="s">
        <v>0</v>
      </c>
      <c r="G40" s="15" t="s">
        <v>1</v>
      </c>
      <c r="I40" s="7" t="str">
        <f t="shared" si="1"/>
        <v/>
      </c>
      <c r="J40" s="1" t="s">
        <v>327</v>
      </c>
      <c r="K40" s="8" t="str">
        <f t="shared" ca="1" si="5"/>
        <v>pv_inbound_rec.order_type_code := fflu_data.get_char_field(pc_order_type_code);</v>
      </c>
      <c r="L40" s="8" t="str">
        <f t="shared" ca="1" si="2"/>
        <v>fflu_data.add_char_field_txt(pc_order_type_code,1,,fflu_data.gc_null_min_length,fflu_data.gc_allow_null,fflu_data.gc_trim);</v>
      </c>
      <c r="M40" s="8" t="str">
        <f t="shared" ca="1" si="6"/>
        <v>pc_order_type_code constant fflu_common.st_name := 'Order Type Code';</v>
      </c>
      <c r="N40" s="8" t="str">
        <f t="shared" si="11"/>
        <v>order_type_code varchar2(4 char),</v>
      </c>
    </row>
  </sheetData>
  <pageMargins left="0.7" right="0.7" top="0.75" bottom="0.75" header="0.3" footer="0.3"/>
  <pageSetup scale="85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 tint="-0.249977111117893"/>
  </sheetPr>
  <dimension ref="A1:B24"/>
  <sheetViews>
    <sheetView workbookViewId="0">
      <pane ySplit="1" topLeftCell="A2" activePane="bottomLeft" state="frozen"/>
      <selection pane="bottomLeft" activeCell="A6" sqref="A6"/>
    </sheetView>
  </sheetViews>
  <sheetFormatPr defaultRowHeight="11.25" x14ac:dyDescent="0.2"/>
  <cols>
    <col min="1" max="1" width="15.42578125" style="8" bestFit="1" customWidth="1"/>
    <col min="2" max="2" width="130.28515625" style="1" bestFit="1" customWidth="1"/>
    <col min="3" max="16384" width="9.140625" style="1"/>
  </cols>
  <sheetData>
    <row r="1" spans="1:2" s="6" customFormat="1" x14ac:dyDescent="0.2">
      <c r="A1" s="6" t="s">
        <v>26</v>
      </c>
      <c r="B1" s="6" t="s">
        <v>27</v>
      </c>
    </row>
    <row r="2" spans="1:2" s="13" customFormat="1" x14ac:dyDescent="0.2">
      <c r="A2" s="6"/>
    </row>
    <row r="3" spans="1:2" s="6" customFormat="1" x14ac:dyDescent="0.2">
      <c r="A3" s="6" t="s">
        <v>271</v>
      </c>
    </row>
    <row r="4" spans="1:2" x14ac:dyDescent="0.2">
      <c r="A4" s="8" t="s">
        <v>22</v>
      </c>
      <c r="B4" s="1" t="s">
        <v>61</v>
      </c>
    </row>
    <row r="5" spans="1:2" x14ac:dyDescent="0.2">
      <c r="A5" s="8" t="s">
        <v>23</v>
      </c>
      <c r="B5" s="1" t="s">
        <v>59</v>
      </c>
    </row>
    <row r="6" spans="1:2" x14ac:dyDescent="0.2">
      <c r="A6" s="8" t="s">
        <v>24</v>
      </c>
      <c r="B6" s="1" t="s">
        <v>60</v>
      </c>
    </row>
    <row r="7" spans="1:2" x14ac:dyDescent="0.2">
      <c r="A7" s="8" t="s">
        <v>25</v>
      </c>
      <c r="B7" s="1" t="s">
        <v>62</v>
      </c>
    </row>
    <row r="9" spans="1:2" x14ac:dyDescent="0.2">
      <c r="A9" s="6" t="s">
        <v>71</v>
      </c>
      <c r="B9" s="1" t="s">
        <v>64</v>
      </c>
    </row>
    <row r="10" spans="1:2" x14ac:dyDescent="0.2">
      <c r="B10" s="1" t="s">
        <v>66</v>
      </c>
    </row>
    <row r="11" spans="1:2" x14ac:dyDescent="0.2">
      <c r="B11" s="1" t="s">
        <v>65</v>
      </c>
    </row>
    <row r="12" spans="1:2" x14ac:dyDescent="0.2">
      <c r="B12" s="1" t="s">
        <v>70</v>
      </c>
    </row>
    <row r="13" spans="1:2" x14ac:dyDescent="0.2">
      <c r="B13" s="1" t="s">
        <v>63</v>
      </c>
    </row>
    <row r="15" spans="1:2" s="8" customFormat="1" x14ac:dyDescent="0.2">
      <c r="A15" s="6" t="s">
        <v>272</v>
      </c>
    </row>
    <row r="16" spans="1:2" x14ac:dyDescent="0.2">
      <c r="A16" s="8" t="s">
        <v>257</v>
      </c>
      <c r="B16" s="1" t="s">
        <v>258</v>
      </c>
    </row>
    <row r="17" spans="1:2" x14ac:dyDescent="0.2">
      <c r="A17" s="8" t="s">
        <v>259</v>
      </c>
      <c r="B17" s="1" t="s">
        <v>260</v>
      </c>
    </row>
    <row r="18" spans="1:2" x14ac:dyDescent="0.2">
      <c r="A18" s="8" t="s">
        <v>261</v>
      </c>
      <c r="B18" s="1" t="s">
        <v>262</v>
      </c>
    </row>
    <row r="20" spans="1:2" x14ac:dyDescent="0.2">
      <c r="A20" s="8" t="s">
        <v>263</v>
      </c>
      <c r="B20" s="1" t="s">
        <v>264</v>
      </c>
    </row>
    <row r="21" spans="1:2" x14ac:dyDescent="0.2">
      <c r="A21" s="8" t="s">
        <v>265</v>
      </c>
      <c r="B21" s="1" t="s">
        <v>266</v>
      </c>
    </row>
    <row r="22" spans="1:2" x14ac:dyDescent="0.2">
      <c r="A22" s="8" t="s">
        <v>267</v>
      </c>
      <c r="B22" s="1" t="s">
        <v>268</v>
      </c>
    </row>
    <row r="24" spans="1:2" x14ac:dyDescent="0.2">
      <c r="A24" s="8" t="s">
        <v>269</v>
      </c>
      <c r="B24" s="1" t="s">
        <v>270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 tint="-0.249977111117893"/>
  </sheetPr>
  <dimension ref="A1:O22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E18" sqref="E18"/>
    </sheetView>
  </sheetViews>
  <sheetFormatPr defaultRowHeight="11.25" x14ac:dyDescent="0.2"/>
  <cols>
    <col min="1" max="1" width="11.7109375" style="1" bestFit="1" customWidth="1"/>
    <col min="2" max="2" width="2.7109375" style="1" customWidth="1"/>
    <col min="3" max="3" width="15.710937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3.14062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11.5703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 x14ac:dyDescent="0.2">
      <c r="C2" s="1" t="s">
        <v>72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104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pxi_common.char_format('302001', 6, pxi_common.fc_format_type_none, pxi_common.fc_is_not_nullable) || -- CONSTANT '302001' -&gt; RecordType</v>
      </c>
    </row>
    <row r="3" spans="1:15" x14ac:dyDescent="0.2">
      <c r="A3" s="1" t="s">
        <v>444</v>
      </c>
      <c r="C3" s="1" t="s">
        <v>29</v>
      </c>
      <c r="D3" s="8">
        <f t="shared" ref="D3:D4" si="1">D2+E2</f>
        <v>6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>IF(ISBLANK(H3),"",CONCATENATE(IF(LEN(H3)&lt;&gt;E3,"#",""),LEN(H3)))</f>
        <v/>
      </c>
      <c r="O3" s="8" t="str">
        <f t="shared" ref="O3:O22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pxi_common.char_format(promax_company, 3, pxi_common.fc_format_type_none, pxi_common.fc_is_not_nullable) || -- promax_company -&gt; PXCompanyCode</v>
      </c>
    </row>
    <row r="4" spans="1:15" x14ac:dyDescent="0.2">
      <c r="A4" s="1" t="s">
        <v>445</v>
      </c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I4" s="1" t="s">
        <v>0</v>
      </c>
      <c r="J4" s="10"/>
      <c r="M4" s="7" t="str">
        <f>IF(ISBLANK(H4),"",CONCATENATE(IF(LEN(H4)&lt;&gt;E4,"#",""),LEN(H4)))</f>
        <v/>
      </c>
      <c r="O4" s="8" t="str">
        <f t="shared" ca="1" si="2"/>
        <v>pxi_common.char_format(promax_division, 3, pxi_common.fc_format_type_none, pxi_common.fc_is_not_nullable) || -- promax_division -&gt; PXDivisionCode</v>
      </c>
    </row>
    <row r="5" spans="1:15" x14ac:dyDescent="0.2">
      <c r="A5" s="1" t="s">
        <v>91</v>
      </c>
      <c r="C5" s="1" t="s">
        <v>73</v>
      </c>
      <c r="D5" s="8">
        <f t="shared" ref="D5:D22" si="3">D4+E4</f>
        <v>12</v>
      </c>
      <c r="E5" s="1">
        <v>18</v>
      </c>
      <c r="F5" s="1" t="s">
        <v>2</v>
      </c>
      <c r="G5" s="1" t="s">
        <v>1</v>
      </c>
      <c r="I5" s="1" t="s">
        <v>0</v>
      </c>
      <c r="L5" s="1" t="s">
        <v>63</v>
      </c>
      <c r="M5" s="7" t="str">
        <f t="shared" ref="M5:M20" si="4">IF(ISBLANK(H5),"",CONCATENATE(IF(LEN(H5)&lt;&gt;E5,"#",""),LEN(H5)))</f>
        <v/>
      </c>
      <c r="O5" s="8" t="str">
        <f t="shared" ca="1" si="2"/>
        <v>pxi_common.char_format(zrep_matl_code, 18, pxi_common.fc_format_type_ltrim_zeros, pxi_common.fc_is_not_nullable) || -- zrep_matl_code -&gt; ProductItemNumber</v>
      </c>
    </row>
    <row r="6" spans="1:15" x14ac:dyDescent="0.2">
      <c r="A6" s="1" t="s">
        <v>92</v>
      </c>
      <c r="C6" s="1" t="s">
        <v>107</v>
      </c>
      <c r="D6" s="8">
        <f t="shared" si="3"/>
        <v>30</v>
      </c>
      <c r="E6" s="1">
        <v>40</v>
      </c>
      <c r="F6" s="1" t="s">
        <v>2</v>
      </c>
      <c r="G6" s="1" t="s">
        <v>1</v>
      </c>
      <c r="I6" s="1" t="s">
        <v>0</v>
      </c>
      <c r="M6" s="7" t="str">
        <f t="shared" si="4"/>
        <v/>
      </c>
      <c r="O6" s="8" t="str">
        <f t="shared" ca="1" si="2"/>
        <v>pxi_common.char_format(zrep_matl_desc, 40, pxi_common.fc_format_type_none, pxi_common.fc_is_not_nullable) || -- zrep_matl_desc -&gt; Description</v>
      </c>
    </row>
    <row r="7" spans="1:15" x14ac:dyDescent="0.2">
      <c r="A7" s="1" t="s">
        <v>443</v>
      </c>
      <c r="C7" s="1" t="s">
        <v>74</v>
      </c>
      <c r="D7" s="8">
        <f t="shared" si="3"/>
        <v>70</v>
      </c>
      <c r="E7" s="1">
        <v>2</v>
      </c>
      <c r="F7" s="1" t="s">
        <v>0</v>
      </c>
      <c r="G7" s="1" t="s">
        <v>1</v>
      </c>
      <c r="I7" s="1" t="s">
        <v>0</v>
      </c>
      <c r="J7" s="10"/>
      <c r="M7" s="7" t="str">
        <f t="shared" si="4"/>
        <v/>
      </c>
      <c r="O7" s="8" t="str">
        <f t="shared" ca="1" si="2"/>
        <v>pxi_common.char_format(product_status, 2, pxi_common.fc_format_type_none, pxi_common.fc_is_nullable) || -- product_status -&gt; Status</v>
      </c>
    </row>
    <row r="8" spans="1:15" x14ac:dyDescent="0.2">
      <c r="A8" s="1" t="s">
        <v>91</v>
      </c>
      <c r="C8" s="1" t="s">
        <v>75</v>
      </c>
      <c r="D8" s="8">
        <f t="shared" si="3"/>
        <v>72</v>
      </c>
      <c r="E8" s="1">
        <v>10</v>
      </c>
      <c r="F8" s="1" t="s">
        <v>0</v>
      </c>
      <c r="G8" s="1" t="s">
        <v>1</v>
      </c>
      <c r="I8" s="1" t="s">
        <v>0</v>
      </c>
      <c r="L8" s="1" t="s">
        <v>63</v>
      </c>
      <c r="M8" s="7" t="str">
        <f t="shared" si="4"/>
        <v/>
      </c>
      <c r="O8" s="8" t="str">
        <f t="shared" ca="1" si="2"/>
        <v>pxi_common.char_format(zrep_matl_code, 10, pxi_common.fc_format_type_ltrim_zeros, pxi_common.fc_is_nullable) || -- zrep_matl_code -&gt; ShortName</v>
      </c>
    </row>
    <row r="9" spans="1:15" x14ac:dyDescent="0.2">
      <c r="A9" s="1" t="s">
        <v>93</v>
      </c>
      <c r="C9" s="1" t="s">
        <v>76</v>
      </c>
      <c r="D9" s="8">
        <f t="shared" si="3"/>
        <v>82</v>
      </c>
      <c r="E9" s="1">
        <v>18</v>
      </c>
      <c r="F9" s="1" t="s">
        <v>2</v>
      </c>
      <c r="G9" s="1" t="s">
        <v>1</v>
      </c>
      <c r="I9" s="1" t="s">
        <v>0</v>
      </c>
      <c r="M9" s="7" t="str">
        <f t="shared" si="4"/>
        <v/>
      </c>
      <c r="O9" s="8" t="str">
        <f t="shared" ca="1" si="2"/>
        <v>pxi_common.char_format(rsu_ean, 18, pxi_common.fc_format_type_none, pxi_common.fc_is_not_nullable) || -- rsu_ean -&gt; APN</v>
      </c>
    </row>
    <row r="10" spans="1:15" x14ac:dyDescent="0.2">
      <c r="A10" s="1" t="s">
        <v>94</v>
      </c>
      <c r="C10" s="1" t="s">
        <v>77</v>
      </c>
      <c r="D10" s="8">
        <f t="shared" si="3"/>
        <v>100</v>
      </c>
      <c r="E10" s="1">
        <v>18</v>
      </c>
      <c r="F10" s="1" t="s">
        <v>0</v>
      </c>
      <c r="G10" s="1" t="s">
        <v>1</v>
      </c>
      <c r="I10" s="1" t="s">
        <v>0</v>
      </c>
      <c r="M10" s="7" t="str">
        <f t="shared" si="4"/>
        <v/>
      </c>
      <c r="O10" s="8" t="str">
        <f t="shared" ca="1" si="2"/>
        <v>pxi_common.char_format(tdu_ean, 18, pxi_common.fc_format_type_none, pxi_common.fc_is_nullable) || -- tdu_ean -&gt; TUN</v>
      </c>
    </row>
    <row r="11" spans="1:15" x14ac:dyDescent="0.2">
      <c r="A11" s="1" t="s">
        <v>108</v>
      </c>
      <c r="C11" s="1" t="s">
        <v>78</v>
      </c>
      <c r="D11" s="8">
        <f t="shared" si="3"/>
        <v>118</v>
      </c>
      <c r="E11" s="1">
        <v>3</v>
      </c>
      <c r="F11" s="1" t="s">
        <v>0</v>
      </c>
      <c r="G11" s="1" t="s">
        <v>1</v>
      </c>
      <c r="I11" s="1" t="s">
        <v>0</v>
      </c>
      <c r="M11" s="7" t="str">
        <f t="shared" si="4"/>
        <v/>
      </c>
      <c r="O11" s="8" t="str">
        <f t="shared" ca="1" si="2"/>
        <v>pxi_common.char_format(rsu_uom, 3, pxi_common.fc_format_type_none, pxi_common.fc_is_nullable) || -- rsu_uom -&gt; UOM</v>
      </c>
    </row>
    <row r="12" spans="1:15" x14ac:dyDescent="0.2">
      <c r="A12" s="1" t="s">
        <v>95</v>
      </c>
      <c r="C12" s="1" t="s">
        <v>109</v>
      </c>
      <c r="D12" s="8">
        <f t="shared" si="3"/>
        <v>121</v>
      </c>
      <c r="E12" s="1">
        <v>3</v>
      </c>
      <c r="F12" s="1" t="s">
        <v>0</v>
      </c>
      <c r="G12" s="1" t="s">
        <v>1</v>
      </c>
      <c r="H12" s="3"/>
      <c r="I12" s="1" t="s">
        <v>0</v>
      </c>
      <c r="M12" s="7" t="str">
        <f t="shared" si="4"/>
        <v/>
      </c>
      <c r="O12" s="8" t="str">
        <f t="shared" ca="1" si="2"/>
        <v>pxi_common.char_format(tdu_uom, 3, pxi_common.fc_format_type_none, pxi_common.fc_is_nullable) || -- tdu_uom -&gt; SellableUOM</v>
      </c>
    </row>
    <row r="13" spans="1:15" x14ac:dyDescent="0.2">
      <c r="A13" s="1" t="s">
        <v>103</v>
      </c>
      <c r="C13" s="1" t="s">
        <v>79</v>
      </c>
      <c r="D13" s="8">
        <f t="shared" si="3"/>
        <v>124</v>
      </c>
      <c r="E13" s="1">
        <v>14</v>
      </c>
      <c r="F13" s="1" t="s">
        <v>0</v>
      </c>
      <c r="G13" s="1" t="s">
        <v>4</v>
      </c>
      <c r="H13" s="3" t="s">
        <v>80</v>
      </c>
      <c r="I13" s="1" t="s">
        <v>0</v>
      </c>
      <c r="M13" s="7" t="str">
        <f t="shared" si="4"/>
        <v>14</v>
      </c>
      <c r="O13" s="8" t="str">
        <f t="shared" ca="1" si="2"/>
        <v>pxi_common.numb_format(rsus_per_tdu, '99999999999990', pxi_common.fc_is_nullable) || -- rsus_per_tdu -&gt; UnitsPerCase</v>
      </c>
    </row>
    <row r="14" spans="1:15" x14ac:dyDescent="0.2">
      <c r="A14" s="1" t="s">
        <v>103</v>
      </c>
      <c r="C14" s="1" t="s">
        <v>81</v>
      </c>
      <c r="D14" s="8">
        <f t="shared" si="3"/>
        <v>138</v>
      </c>
      <c r="E14" s="1">
        <v>14</v>
      </c>
      <c r="F14" s="1" t="s">
        <v>0</v>
      </c>
      <c r="G14" s="1" t="s">
        <v>4</v>
      </c>
      <c r="H14" s="3" t="s">
        <v>80</v>
      </c>
      <c r="I14" s="1" t="s">
        <v>0</v>
      </c>
      <c r="M14" s="7" t="str">
        <f t="shared" si="4"/>
        <v>14</v>
      </c>
      <c r="O14" s="8" t="str">
        <f t="shared" ca="1" si="2"/>
        <v>pxi_common.numb_format(rsus_per_tdu, '99999999999990', pxi_common.fc_is_nullable) || -- rsus_per_tdu -&gt; BaseUnitsPerSellable</v>
      </c>
    </row>
    <row r="15" spans="1:15" x14ac:dyDescent="0.2">
      <c r="C15" s="1" t="s">
        <v>8</v>
      </c>
      <c r="D15" s="8">
        <f t="shared" si="3"/>
        <v>152</v>
      </c>
      <c r="E15" s="1">
        <v>1</v>
      </c>
      <c r="F15" s="1" t="s">
        <v>0</v>
      </c>
      <c r="G15" s="1" t="s">
        <v>1</v>
      </c>
      <c r="I15" s="1" t="s">
        <v>2</v>
      </c>
      <c r="J15" s="10" t="s">
        <v>106</v>
      </c>
      <c r="M15" s="7" t="str">
        <f t="shared" si="4"/>
        <v/>
      </c>
      <c r="O15" s="8" t="str">
        <f t="shared" ca="1" si="2"/>
        <v>pxi_common.char_format('0', 1, pxi_common.fc_format_type_none, pxi_common.fc_is_nullable) || -- CONSTANT '0' -&gt; Type</v>
      </c>
    </row>
    <row r="16" spans="1:15" x14ac:dyDescent="0.2">
      <c r="A16" s="1" t="s">
        <v>102</v>
      </c>
      <c r="C16" s="1" t="s">
        <v>82</v>
      </c>
      <c r="D16" s="8">
        <f t="shared" si="3"/>
        <v>153</v>
      </c>
      <c r="E16" s="1">
        <v>14</v>
      </c>
      <c r="F16" s="1" t="s">
        <v>0</v>
      </c>
      <c r="G16" s="1" t="s">
        <v>4</v>
      </c>
      <c r="H16" s="3" t="s">
        <v>83</v>
      </c>
      <c r="I16" s="1" t="s">
        <v>0</v>
      </c>
      <c r="M16" s="7" t="str">
        <f t="shared" si="4"/>
        <v>14</v>
      </c>
      <c r="O16" s="8" t="str">
        <f t="shared" ca="1" si="2"/>
        <v>pxi_common.numb_format(tdu_net_weight, '9999999990.000', pxi_common.fc_is_nullable) || -- tdu_net_weight -&gt; ShipperNetWeightKG</v>
      </c>
    </row>
    <row r="17" spans="1:15" x14ac:dyDescent="0.2">
      <c r="A17" s="1" t="s">
        <v>98</v>
      </c>
      <c r="C17" s="1" t="s">
        <v>84</v>
      </c>
      <c r="D17" s="8">
        <f t="shared" si="3"/>
        <v>167</v>
      </c>
      <c r="E17" s="1">
        <v>10</v>
      </c>
      <c r="F17" s="1" t="s">
        <v>0</v>
      </c>
      <c r="G17" s="1" t="s">
        <v>4</v>
      </c>
      <c r="H17" s="3" t="s">
        <v>90</v>
      </c>
      <c r="I17" s="1" t="s">
        <v>0</v>
      </c>
      <c r="M17" s="7" t="str">
        <f t="shared" si="4"/>
        <v>10</v>
      </c>
      <c r="O17" s="8" t="str">
        <f t="shared" ca="1" si="2"/>
        <v>pxi_common.numb_format(tdu_height, '9999999990', pxi_common.fc_is_nullable) || -- tdu_height -&gt; CaseHeight</v>
      </c>
    </row>
    <row r="18" spans="1:15" x14ac:dyDescent="0.2">
      <c r="A18" s="1" t="s">
        <v>97</v>
      </c>
      <c r="C18" s="1" t="s">
        <v>85</v>
      </c>
      <c r="D18" s="8">
        <f t="shared" si="3"/>
        <v>177</v>
      </c>
      <c r="E18" s="1">
        <v>10</v>
      </c>
      <c r="F18" s="1" t="s">
        <v>0</v>
      </c>
      <c r="G18" s="1" t="s">
        <v>4</v>
      </c>
      <c r="H18" s="3" t="s">
        <v>90</v>
      </c>
      <c r="I18" s="1" t="s">
        <v>0</v>
      </c>
      <c r="M18" s="7" t="str">
        <f t="shared" si="4"/>
        <v>10</v>
      </c>
      <c r="O18" s="8" t="str">
        <f t="shared" ca="1" si="2"/>
        <v>pxi_common.numb_format(tdu_width, '9999999990', pxi_common.fc_is_nullable) || -- tdu_width -&gt; CaseWidth</v>
      </c>
    </row>
    <row r="19" spans="1:15" x14ac:dyDescent="0.2">
      <c r="A19" s="1" t="s">
        <v>96</v>
      </c>
      <c r="C19" s="1" t="s">
        <v>86</v>
      </c>
      <c r="D19" s="8">
        <f t="shared" si="3"/>
        <v>187</v>
      </c>
      <c r="E19" s="1">
        <v>10</v>
      </c>
      <c r="F19" s="1" t="s">
        <v>0</v>
      </c>
      <c r="G19" s="1" t="s">
        <v>4</v>
      </c>
      <c r="H19" s="3" t="s">
        <v>90</v>
      </c>
      <c r="I19" s="1" t="s">
        <v>0</v>
      </c>
      <c r="M19" s="7" t="str">
        <f t="shared" si="4"/>
        <v>10</v>
      </c>
      <c r="O19" s="8" t="str">
        <f t="shared" ca="1" si="2"/>
        <v>pxi_common.numb_format(tdu_length, '9999999990', pxi_common.fc_is_nullable) || -- tdu_length -&gt; CaseLength</v>
      </c>
    </row>
    <row r="20" spans="1:15" x14ac:dyDescent="0.2">
      <c r="A20" s="1" t="s">
        <v>99</v>
      </c>
      <c r="C20" s="1" t="s">
        <v>87</v>
      </c>
      <c r="D20" s="8">
        <f t="shared" si="3"/>
        <v>197</v>
      </c>
      <c r="E20" s="1">
        <v>10</v>
      </c>
      <c r="F20" s="1" t="s">
        <v>0</v>
      </c>
      <c r="G20" s="1" t="s">
        <v>4</v>
      </c>
      <c r="H20" s="3" t="s">
        <v>90</v>
      </c>
      <c r="I20" s="1" t="s">
        <v>0</v>
      </c>
      <c r="M20" s="7" t="str">
        <f t="shared" si="4"/>
        <v>10</v>
      </c>
      <c r="O20" s="8" t="str">
        <f t="shared" ca="1" si="2"/>
        <v>pxi_common.numb_format(rsu_height, '9999999990', pxi_common.fc_is_nullable) || -- rsu_height -&gt; UnitHeight</v>
      </c>
    </row>
    <row r="21" spans="1:15" x14ac:dyDescent="0.2">
      <c r="A21" s="1" t="s">
        <v>100</v>
      </c>
      <c r="C21" s="1" t="s">
        <v>88</v>
      </c>
      <c r="D21" s="8">
        <f t="shared" si="3"/>
        <v>207</v>
      </c>
      <c r="E21" s="1">
        <v>10</v>
      </c>
      <c r="F21" s="1" t="s">
        <v>0</v>
      </c>
      <c r="G21" s="1" t="s">
        <v>4</v>
      </c>
      <c r="H21" s="3" t="s">
        <v>90</v>
      </c>
      <c r="I21" s="1" t="s">
        <v>0</v>
      </c>
      <c r="M21" s="7" t="str">
        <f t="shared" ref="M21:M22" si="5">IF(ISBLANK(H21),"",CONCATENATE(IF(LEN(H21)&lt;&gt;E21,"#",""),LEN(H21)))</f>
        <v>10</v>
      </c>
      <c r="O21" s="8" t="str">
        <f t="shared" ca="1" si="2"/>
        <v>pxi_common.numb_format(rsu_width, '9999999990', pxi_common.fc_is_nullable) || -- rsu_width -&gt; UnitWidth</v>
      </c>
    </row>
    <row r="22" spans="1:15" x14ac:dyDescent="0.2">
      <c r="A22" s="1" t="s">
        <v>101</v>
      </c>
      <c r="C22" s="1" t="s">
        <v>89</v>
      </c>
      <c r="D22" s="8">
        <f t="shared" si="3"/>
        <v>217</v>
      </c>
      <c r="E22" s="1">
        <v>10</v>
      </c>
      <c r="F22" s="1" t="s">
        <v>0</v>
      </c>
      <c r="G22" s="1" t="s">
        <v>4</v>
      </c>
      <c r="H22" s="3" t="s">
        <v>90</v>
      </c>
      <c r="I22" s="1" t="s">
        <v>0</v>
      </c>
      <c r="M22" s="7" t="str">
        <f t="shared" si="5"/>
        <v>10</v>
      </c>
      <c r="O22" s="8" t="str">
        <f t="shared" ca="1" si="2"/>
        <v>pxi_common.numb_format(rsu_length, '9999999990', pxi_common.fc_is_nullable) || -- rsu_length -&gt; UnitLength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6" tint="-0.249977111117893"/>
  </sheetPr>
  <dimension ref="A1:O26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A3" sqref="A3:J4"/>
    </sheetView>
  </sheetViews>
  <sheetFormatPr defaultRowHeight="11.25" x14ac:dyDescent="0.2"/>
  <cols>
    <col min="1" max="1" width="13.8554687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10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 x14ac:dyDescent="0.2">
      <c r="C2" s="1" t="s">
        <v>28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162</v>
      </c>
      <c r="M2" s="7" t="str">
        <f t="shared" ref="M2:M8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pxi_common.char_format('303002', 6, pxi_common.fc_format_type_none, pxi_common.fc_is_not_nullable) || -- CONSTANT '303002' -&gt; ICRecordType</v>
      </c>
    </row>
    <row r="3" spans="1:15" x14ac:dyDescent="0.2">
      <c r="A3" s="1" t="s">
        <v>444</v>
      </c>
      <c r="C3" s="1" t="s">
        <v>29</v>
      </c>
      <c r="D3" s="8">
        <f t="shared" ref="D3:D4" si="1">D2+E2</f>
        <v>6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 t="shared" si="0"/>
        <v/>
      </c>
      <c r="O3" s="8" t="str">
        <f t="shared" ref="O3:O8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pxi_common.char_format(promax_company, 3, pxi_common.fc_format_type_none, pxi_common.fc_is_not_nullable) || -- promax_company -&gt; PXCompanyCode</v>
      </c>
    </row>
    <row r="4" spans="1:15" x14ac:dyDescent="0.2">
      <c r="A4" s="1" t="s">
        <v>445</v>
      </c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I4" s="1" t="s">
        <v>0</v>
      </c>
      <c r="J4" s="10"/>
      <c r="M4" s="7" t="str">
        <f t="shared" si="0"/>
        <v/>
      </c>
      <c r="O4" s="8" t="str">
        <f t="shared" ca="1" si="2"/>
        <v>pxi_common.char_format(promax_division, 3, pxi_common.fc_format_type_none, pxi_common.fc_is_not_nullable) || -- promax_division -&gt; PXDivisionCode</v>
      </c>
    </row>
    <row r="5" spans="1:15" x14ac:dyDescent="0.2">
      <c r="A5" s="1" t="s">
        <v>129</v>
      </c>
      <c r="C5" s="1" t="s">
        <v>125</v>
      </c>
      <c r="D5" s="8">
        <f>D4+E4</f>
        <v>12</v>
      </c>
      <c r="E5" s="1">
        <v>40</v>
      </c>
      <c r="F5" s="1" t="s">
        <v>2</v>
      </c>
      <c r="G5" s="1" t="s">
        <v>1</v>
      </c>
      <c r="I5" s="1" t="s">
        <v>0</v>
      </c>
      <c r="J5" s="10"/>
      <c r="L5" s="1" t="s">
        <v>63</v>
      </c>
      <c r="M5" s="7" t="str">
        <f t="shared" si="0"/>
        <v/>
      </c>
      <c r="O5" s="8" t="str">
        <f t="shared" ca="1" si="2"/>
        <v>pxi_common.char_format(node_code, 40, pxi_common.fc_format_type_ltrim_zeros, pxi_common.fc_is_not_nullable) || -- node_code -&gt; Attribute</v>
      </c>
    </row>
    <row r="6" spans="1:15" x14ac:dyDescent="0.2">
      <c r="A6" s="1" t="s">
        <v>130</v>
      </c>
      <c r="C6" s="1" t="s">
        <v>126</v>
      </c>
      <c r="D6" s="8">
        <f t="shared" ref="D6:D8" si="3">D5+E5</f>
        <v>52</v>
      </c>
      <c r="E6" s="1">
        <v>40</v>
      </c>
      <c r="F6" s="1" t="s">
        <v>0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2"/>
        <v>pxi_common.char_format(node_name, 40, pxi_common.fc_format_type_none, pxi_common.fc_is_nullable) || -- node_name -&gt; NodeName</v>
      </c>
    </row>
    <row r="7" spans="1:15" x14ac:dyDescent="0.2">
      <c r="A7" s="1" t="s">
        <v>131</v>
      </c>
      <c r="C7" s="1" t="s">
        <v>127</v>
      </c>
      <c r="D7" s="8">
        <f t="shared" si="3"/>
        <v>92</v>
      </c>
      <c r="E7" s="1">
        <v>40</v>
      </c>
      <c r="F7" s="1" t="s">
        <v>0</v>
      </c>
      <c r="G7" s="1" t="s">
        <v>1</v>
      </c>
      <c r="I7" s="1" t="s">
        <v>0</v>
      </c>
      <c r="L7" s="1" t="s">
        <v>63</v>
      </c>
      <c r="M7" s="7" t="str">
        <f t="shared" si="0"/>
        <v/>
      </c>
      <c r="O7" s="8" t="str">
        <f t="shared" ca="1" si="2"/>
        <v>pxi_common.char_format(parent_node_code, 40, pxi_common.fc_format_type_ltrim_zeros, pxi_common.fc_is_nullable) || -- parent_node_code -&gt; ParrentAttribute</v>
      </c>
    </row>
    <row r="8" spans="1:15" x14ac:dyDescent="0.2">
      <c r="A8" s="1" t="s">
        <v>132</v>
      </c>
      <c r="C8" s="1" t="s">
        <v>128</v>
      </c>
      <c r="D8" s="8">
        <f t="shared" si="3"/>
        <v>132</v>
      </c>
      <c r="E8" s="1">
        <v>18</v>
      </c>
      <c r="F8" s="1" t="s">
        <v>0</v>
      </c>
      <c r="G8" s="1" t="s">
        <v>1</v>
      </c>
      <c r="I8" s="1" t="s">
        <v>0</v>
      </c>
      <c r="L8" s="1" t="s">
        <v>63</v>
      </c>
      <c r="M8" s="7" t="str">
        <f t="shared" si="0"/>
        <v/>
      </c>
      <c r="O8" s="8" t="str">
        <f t="shared" ca="1" si="2"/>
        <v>pxi_common.char_format(material_code, 18, pxi_common.fc_format_type_ltrim_zeros, pxi_common.fc_is_nullable) || -- material_code -&gt; MaterialNumber</v>
      </c>
    </row>
    <row r="9" spans="1:15" x14ac:dyDescent="0.2">
      <c r="M9" s="7" t="str">
        <f>IF(ISBLANK(H9),"",CONCATENATE(IF(LEN(H9)&lt;&gt;E9,"#",""),LEN(H9)))</f>
        <v/>
      </c>
    </row>
    <row r="10" spans="1:15" x14ac:dyDescent="0.2">
      <c r="J10" s="10"/>
      <c r="M10" s="7" t="str">
        <f t="shared" ref="M10:M13" si="4">IF(ISBLANK(H10),"",CONCATENATE(IF(LEN(H10)&lt;&gt;E10,"#",""),LEN(H10)))</f>
        <v/>
      </c>
    </row>
    <row r="11" spans="1:15" x14ac:dyDescent="0.2">
      <c r="M11" s="7" t="str">
        <f t="shared" si="4"/>
        <v/>
      </c>
    </row>
    <row r="12" spans="1:15" x14ac:dyDescent="0.2">
      <c r="M12" s="7" t="str">
        <f t="shared" si="4"/>
        <v/>
      </c>
    </row>
    <row r="13" spans="1:15" x14ac:dyDescent="0.2">
      <c r="M13" s="7" t="str">
        <f t="shared" si="4"/>
        <v/>
      </c>
    </row>
    <row r="22" spans="10:15" ht="15" x14ac:dyDescent="0.25">
      <c r="O22" s="9"/>
    </row>
    <row r="23" spans="10:15" ht="15" x14ac:dyDescent="0.25">
      <c r="J23" s="10"/>
      <c r="O23" s="9"/>
    </row>
    <row r="24" spans="10:15" ht="15" x14ac:dyDescent="0.25">
      <c r="O24" s="9"/>
    </row>
    <row r="25" spans="10:15" ht="15" x14ac:dyDescent="0.25">
      <c r="O25" s="9"/>
    </row>
    <row r="26" spans="10:15" ht="15" x14ac:dyDescent="0.25">
      <c r="O26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 tint="-0.249977111117893"/>
  </sheetPr>
  <dimension ref="A1:O12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H12" sqref="H12"/>
    </sheetView>
  </sheetViews>
  <sheetFormatPr defaultRowHeight="11.25" x14ac:dyDescent="0.2"/>
  <cols>
    <col min="1" max="1" width="16.140625" style="1" bestFit="1" customWidth="1"/>
    <col min="2" max="2" width="2.7109375" style="1" customWidth="1"/>
    <col min="3" max="3" width="13.140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10.5703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 x14ac:dyDescent="0.2">
      <c r="C2" s="1" t="s">
        <v>72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110</v>
      </c>
      <c r="M2" s="7" t="str">
        <f t="shared" ref="M2:M11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pxi_common.char_format('300001', 6, pxi_common.fc_format_type_none, pxi_common.fc_is_nullable) || -- CONSTANT '300001' -&gt; RecordType</v>
      </c>
    </row>
    <row r="3" spans="1:15" x14ac:dyDescent="0.2">
      <c r="A3" s="1" t="s">
        <v>444</v>
      </c>
      <c r="C3" s="1" t="s">
        <v>29</v>
      </c>
      <c r="D3" s="8">
        <f t="shared" ref="D3:D4" si="1">D2+E2</f>
        <v>6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 t="shared" ref="M3:M4" si="2">IF(ISBLANK(H3),"",CONCATENATE(IF(LEN(H3)&lt;&gt;E3,"#",""),LEN(H3)))</f>
        <v/>
      </c>
      <c r="O3" s="8" t="str">
        <f t="shared" ref="O3:O11" ca="1" si="3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pxi_common.char_format(promax_company, 3, pxi_common.fc_format_type_none, pxi_common.fc_is_not_nullable) || -- promax_company -&gt; PXCompanyCode</v>
      </c>
    </row>
    <row r="4" spans="1:15" x14ac:dyDescent="0.2">
      <c r="A4" s="1" t="s">
        <v>445</v>
      </c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I4" s="1" t="s">
        <v>0</v>
      </c>
      <c r="J4" s="10"/>
      <c r="M4" s="7" t="str">
        <f t="shared" si="2"/>
        <v/>
      </c>
      <c r="O4" s="8" t="str">
        <f t="shared" ca="1" si="3"/>
        <v>pxi_common.char_format(promax_division, 3, pxi_common.fc_format_type_none, pxi_common.fc_is_not_nullable) || -- promax_division -&gt; PXDivisionCode</v>
      </c>
    </row>
    <row r="5" spans="1:15" x14ac:dyDescent="0.2">
      <c r="A5" s="1" t="s">
        <v>52</v>
      </c>
      <c r="C5" s="1" t="s">
        <v>31</v>
      </c>
      <c r="D5" s="8">
        <f t="shared" ref="D5:D11" si="4">D4+E4</f>
        <v>12</v>
      </c>
      <c r="E5" s="1">
        <v>10</v>
      </c>
      <c r="F5" s="1" t="s">
        <v>2</v>
      </c>
      <c r="G5" s="1" t="s">
        <v>1</v>
      </c>
      <c r="I5" s="1" t="s">
        <v>0</v>
      </c>
      <c r="L5" s="1" t="s">
        <v>63</v>
      </c>
      <c r="M5" s="7" t="str">
        <f t="shared" si="0"/>
        <v/>
      </c>
      <c r="O5" s="8" t="str">
        <f t="shared" ca="1" si="3"/>
        <v>pxi_common.char_format(customer_code, 10, pxi_common.fc_format_type_ltrim_zeros, pxi_common.fc_is_not_nullable) || -- customer_code -&gt; CustomerNumber</v>
      </c>
    </row>
    <row r="6" spans="1:15" x14ac:dyDescent="0.2">
      <c r="A6" s="1" t="s">
        <v>53</v>
      </c>
      <c r="C6" s="1" t="s">
        <v>43</v>
      </c>
      <c r="D6" s="8">
        <f t="shared" si="4"/>
        <v>22</v>
      </c>
      <c r="E6" s="1">
        <v>40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3"/>
        <v>pxi_common.char_format(customer_name, 40, pxi_common.fc_format_type_none, pxi_common.fc_is_not_nullable) || -- customer_name -&gt; Longname</v>
      </c>
    </row>
    <row r="7" spans="1:15" x14ac:dyDescent="0.2">
      <c r="C7" s="1" t="s">
        <v>48</v>
      </c>
      <c r="D7" s="8">
        <f t="shared" si="4"/>
        <v>62</v>
      </c>
      <c r="E7" s="1">
        <v>1</v>
      </c>
      <c r="F7" s="1" t="s">
        <v>0</v>
      </c>
      <c r="G7" s="1" t="s">
        <v>1</v>
      </c>
      <c r="I7" s="1" t="s">
        <v>2</v>
      </c>
      <c r="J7" s="10" t="s">
        <v>47</v>
      </c>
      <c r="M7" s="7" t="str">
        <f t="shared" si="0"/>
        <v/>
      </c>
      <c r="O7" s="8" t="str">
        <f t="shared" ca="1" si="3"/>
        <v>pxi_common.char_format('Y', 1, pxi_common.fc_format_type_none, pxi_common.fc_is_nullable) || -- CONSTANT 'Y' -&gt; PACSCustomer</v>
      </c>
    </row>
    <row r="8" spans="1:15" x14ac:dyDescent="0.2">
      <c r="A8" s="1" t="s">
        <v>54</v>
      </c>
      <c r="C8" s="1" t="s">
        <v>49</v>
      </c>
      <c r="D8" s="8">
        <f t="shared" si="4"/>
        <v>63</v>
      </c>
      <c r="E8" s="1">
        <v>10</v>
      </c>
      <c r="F8" s="1" t="s">
        <v>0</v>
      </c>
      <c r="G8" s="1" t="s">
        <v>1</v>
      </c>
      <c r="I8" s="1" t="s">
        <v>0</v>
      </c>
      <c r="L8" s="1" t="s">
        <v>63</v>
      </c>
      <c r="M8" s="7" t="str">
        <f t="shared" si="0"/>
        <v/>
      </c>
      <c r="O8" s="8" t="str">
        <f t="shared" ca="1" si="3"/>
        <v>pxi_common.char_format(payer_customer_code, 10, pxi_common.fc_format_type_ltrim_zeros, pxi_common.fc_is_nullable) || -- payer_customer_code -&gt; PayerCode</v>
      </c>
    </row>
    <row r="9" spans="1:15" x14ac:dyDescent="0.2">
      <c r="A9" s="1" t="s">
        <v>55</v>
      </c>
      <c r="C9" s="1" t="s">
        <v>45</v>
      </c>
      <c r="D9" s="8">
        <f t="shared" si="4"/>
        <v>73</v>
      </c>
      <c r="E9" s="1">
        <v>1</v>
      </c>
      <c r="F9" s="1" t="s">
        <v>0</v>
      </c>
      <c r="G9" s="1" t="s">
        <v>1</v>
      </c>
      <c r="I9" s="1" t="s">
        <v>0</v>
      </c>
      <c r="M9" s="7" t="str">
        <f t="shared" si="0"/>
        <v/>
      </c>
      <c r="O9" s="8" t="str">
        <f t="shared" ca="1" si="3"/>
        <v>pxi_common.char_format(tax_exempt, 1, pxi_common.fc_format_type_none, pxi_common.fc_is_nullable) || -- tax_exempt -&gt; TaxExempt</v>
      </c>
    </row>
    <row r="10" spans="1:15" x14ac:dyDescent="0.2">
      <c r="A10" s="1" t="s">
        <v>446</v>
      </c>
      <c r="C10" s="1" t="s">
        <v>50</v>
      </c>
      <c r="D10" s="8">
        <f t="shared" si="4"/>
        <v>74</v>
      </c>
      <c r="E10" s="1">
        <v>3</v>
      </c>
      <c r="F10" s="1" t="s">
        <v>2</v>
      </c>
      <c r="G10" s="1" t="s">
        <v>1</v>
      </c>
      <c r="I10" s="1" t="s">
        <v>0</v>
      </c>
      <c r="M10" s="7" t="str">
        <f t="shared" si="0"/>
        <v/>
      </c>
      <c r="O10" s="8" t="str">
        <f t="shared" ca="1" si="3"/>
        <v>pxi_common.char_format(currency, 3, pxi_common.fc_format_type_none, pxi_common.fc_is_not_nullable) || -- currency -&gt; DefaultCurrenty</v>
      </c>
    </row>
    <row r="11" spans="1:15" x14ac:dyDescent="0.2">
      <c r="A11" s="1" t="s">
        <v>159</v>
      </c>
      <c r="C11" s="1" t="s">
        <v>51</v>
      </c>
      <c r="D11" s="8">
        <f t="shared" si="4"/>
        <v>77</v>
      </c>
      <c r="E11" s="1">
        <v>3</v>
      </c>
      <c r="F11" s="1" t="s">
        <v>0</v>
      </c>
      <c r="G11" s="1" t="s">
        <v>1</v>
      </c>
      <c r="I11" s="1" t="s">
        <v>0</v>
      </c>
      <c r="J11" s="10"/>
      <c r="M11" s="7" t="str">
        <f t="shared" si="0"/>
        <v/>
      </c>
      <c r="O11" s="8" t="str">
        <f t="shared" ca="1" si="3"/>
        <v>pxi_common.char_format(sales_org_code, 3, pxi_common.fc_format_type_none, pxi_common.fc_is_nullable) || -- sales_org_code -&gt; SalesOrg</v>
      </c>
    </row>
    <row r="12" spans="1:15" x14ac:dyDescent="0.2">
      <c r="H12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6" tint="-0.249977111117893"/>
  </sheetPr>
  <dimension ref="A1:O12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A3" sqref="A3:J4"/>
    </sheetView>
  </sheetViews>
  <sheetFormatPr defaultRowHeight="11.25" x14ac:dyDescent="0.2"/>
  <cols>
    <col min="1" max="1" width="13.28515625" style="1" bestFit="1" customWidth="1"/>
    <col min="2" max="2" width="2.7109375" style="1" customWidth="1"/>
    <col min="3" max="3" width="17.8554687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14.285156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 x14ac:dyDescent="0.2">
      <c r="C2" s="1" t="s">
        <v>28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161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pxi_common.char_format('301001', 6, pxi_common.fc_format_type_none, pxi_common.fc_is_nullable) || -- CONSTANT '301001' -&gt; ICRecordType</v>
      </c>
    </row>
    <row r="3" spans="1:15" x14ac:dyDescent="0.2">
      <c r="A3" s="1" t="s">
        <v>444</v>
      </c>
      <c r="C3" s="1" t="s">
        <v>29</v>
      </c>
      <c r="D3" s="8">
        <f>D2+E2</f>
        <v>6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 t="shared" ref="M3:M8" si="1">IF(ISBLANK(H3),"",CONCATENATE(IF(LEN(H3)&lt;&gt;E3,"#",""),LEN(H3)))</f>
        <v/>
      </c>
      <c r="O3" s="8" t="str">
        <f t="shared" ref="O3:O8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pxi_common.char_format(promax_company, 3, pxi_common.fc_format_type_none, pxi_common.fc_is_not_nullable) || -- promax_company -&gt; PXCompanyCode</v>
      </c>
    </row>
    <row r="4" spans="1:15" x14ac:dyDescent="0.2">
      <c r="A4" s="1" t="s">
        <v>445</v>
      </c>
      <c r="C4" s="1" t="s">
        <v>30</v>
      </c>
      <c r="D4" s="8">
        <f t="shared" ref="D4" si="3">D3+E3</f>
        <v>9</v>
      </c>
      <c r="E4" s="1">
        <v>3</v>
      </c>
      <c r="F4" s="1" t="s">
        <v>2</v>
      </c>
      <c r="G4" s="1" t="s">
        <v>1</v>
      </c>
      <c r="I4" s="1" t="s">
        <v>0</v>
      </c>
      <c r="J4" s="10"/>
      <c r="M4" s="7" t="str">
        <f t="shared" si="1"/>
        <v/>
      </c>
      <c r="O4" s="8" t="str">
        <f t="shared" ca="1" si="2"/>
        <v>pxi_common.char_format(promax_division, 3, pxi_common.fc_format_type_none, pxi_common.fc_is_not_nullable) || -- promax_division -&gt; PXDivisionCode</v>
      </c>
    </row>
    <row r="5" spans="1:15" x14ac:dyDescent="0.2">
      <c r="A5" s="1" t="s">
        <v>157</v>
      </c>
      <c r="C5" s="1" t="s">
        <v>31</v>
      </c>
      <c r="D5" s="8">
        <f t="shared" ref="D5:D8" si="4">D4+E4</f>
        <v>12</v>
      </c>
      <c r="E5" s="1">
        <v>10</v>
      </c>
      <c r="F5" s="1" t="s">
        <v>2</v>
      </c>
      <c r="G5" s="1" t="s">
        <v>1</v>
      </c>
      <c r="I5" s="1" t="s">
        <v>0</v>
      </c>
      <c r="J5" s="10"/>
      <c r="L5" s="1" t="s">
        <v>63</v>
      </c>
      <c r="M5" s="7" t="str">
        <f t="shared" si="1"/>
        <v/>
      </c>
      <c r="O5" s="8" t="str">
        <f t="shared" ca="1" si="2"/>
        <v>pxi_common.char_format(cust_code, 10, pxi_common.fc_format_type_ltrim_zeros, pxi_common.fc_is_not_nullable) || -- cust_code -&gt; CustomerNumber</v>
      </c>
    </row>
    <row r="6" spans="1:15" x14ac:dyDescent="0.2">
      <c r="A6" s="1" t="s">
        <v>158</v>
      </c>
      <c r="C6" s="1" t="s">
        <v>154</v>
      </c>
      <c r="D6" s="8">
        <f t="shared" si="4"/>
        <v>22</v>
      </c>
      <c r="E6" s="1">
        <v>40</v>
      </c>
      <c r="F6" s="1" t="s">
        <v>0</v>
      </c>
      <c r="G6" s="1" t="s">
        <v>1</v>
      </c>
      <c r="I6" s="1" t="s">
        <v>0</v>
      </c>
      <c r="M6" s="7" t="str">
        <f t="shared" si="1"/>
        <v/>
      </c>
      <c r="O6" s="8" t="str">
        <f t="shared" ca="1" si="2"/>
        <v>pxi_common.char_format(cust_name, 40, pxi_common.fc_format_type_none, pxi_common.fc_is_nullable) || -- cust_name -&gt; CustomerDescription</v>
      </c>
    </row>
    <row r="7" spans="1:15" x14ac:dyDescent="0.2">
      <c r="A7" s="1" t="s">
        <v>159</v>
      </c>
      <c r="C7" s="1" t="s">
        <v>155</v>
      </c>
      <c r="D7" s="8">
        <f t="shared" si="4"/>
        <v>62</v>
      </c>
      <c r="E7" s="1">
        <v>3</v>
      </c>
      <c r="F7" s="1" t="s">
        <v>0</v>
      </c>
      <c r="G7" s="1" t="s">
        <v>1</v>
      </c>
      <c r="I7" s="1" t="s">
        <v>0</v>
      </c>
      <c r="M7" s="7" t="str">
        <f t="shared" si="1"/>
        <v/>
      </c>
      <c r="O7" s="8" t="str">
        <f t="shared" ca="1" si="2"/>
        <v>pxi_common.char_format(sales_org_code, 3, pxi_common.fc_format_type_none, pxi_common.fc_is_nullable) || -- sales_org_code -&gt; CustomerSalesOrg</v>
      </c>
    </row>
    <row r="8" spans="1:15" x14ac:dyDescent="0.2">
      <c r="A8" s="1" t="s">
        <v>160</v>
      </c>
      <c r="C8" s="1" t="s">
        <v>156</v>
      </c>
      <c r="D8" s="8">
        <f t="shared" si="4"/>
        <v>65</v>
      </c>
      <c r="E8" s="1">
        <v>10</v>
      </c>
      <c r="F8" s="1" t="s">
        <v>0</v>
      </c>
      <c r="G8" s="1" t="s">
        <v>1</v>
      </c>
      <c r="I8" s="1" t="s">
        <v>0</v>
      </c>
      <c r="L8" s="1" t="s">
        <v>63</v>
      </c>
      <c r="M8" s="7" t="str">
        <f t="shared" si="1"/>
        <v/>
      </c>
      <c r="O8" s="8" t="str">
        <f t="shared" ca="1" si="2"/>
        <v>pxi_common.char_format(parent_cust_code, 10, pxi_common.fc_format_type_ltrim_zeros, pxi_common.fc_is_nullable) || -- parent_cust_code -&gt; ParentCustomerNumber</v>
      </c>
    </row>
    <row r="9" spans="1:15" x14ac:dyDescent="0.2">
      <c r="J9" s="10"/>
    </row>
    <row r="10" spans="1:15" x14ac:dyDescent="0.2">
      <c r="J10" s="10"/>
    </row>
    <row r="11" spans="1:15" x14ac:dyDescent="0.2">
      <c r="J11" s="10"/>
    </row>
    <row r="12" spans="1:15" x14ac:dyDescent="0.2">
      <c r="H12" s="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6" tint="-0.249977111117893"/>
  </sheetPr>
  <dimension ref="A1:O12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A3" sqref="A3:J4"/>
    </sheetView>
  </sheetViews>
  <sheetFormatPr defaultRowHeight="11.25" x14ac:dyDescent="0.2"/>
  <cols>
    <col min="1" max="1" width="11.14062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06.710937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 x14ac:dyDescent="0.2">
      <c r="C2" s="1" t="s">
        <v>28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111</v>
      </c>
      <c r="M2" s="7" t="str">
        <f t="shared" ref="M2:M8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pxi_common.char_format('347001', 6, pxi_common.fc_format_type_none, pxi_common.fc_is_nullable) || -- CONSTANT '347001' -&gt; ICRecordType</v>
      </c>
    </row>
    <row r="3" spans="1:15" x14ac:dyDescent="0.2">
      <c r="A3" s="1" t="s">
        <v>444</v>
      </c>
      <c r="C3" s="1" t="s">
        <v>29</v>
      </c>
      <c r="D3" s="8">
        <f t="shared" ref="D3:D4" si="1">D2+E2</f>
        <v>6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>IF(ISBLANK(H3),"",CONCATENATE(IF(LEN(H3)&lt;&gt;E3,"#",""),LEN(H3)))</f>
        <v/>
      </c>
      <c r="O3" s="8" t="str">
        <f t="shared" ref="O3:O8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pxi_common.char_format(promax_company, 3, pxi_common.fc_format_type_none, pxi_common.fc_is_not_nullable) || -- promax_company -&gt; PXCompanyCode</v>
      </c>
    </row>
    <row r="4" spans="1:15" x14ac:dyDescent="0.2">
      <c r="A4" s="1" t="s">
        <v>445</v>
      </c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I4" s="1" t="s">
        <v>0</v>
      </c>
      <c r="J4" s="10"/>
      <c r="M4" s="7" t="str">
        <f>IF(ISBLANK(H4),"",CONCATENATE(IF(LEN(H4)&lt;&gt;E4,"#",""),LEN(H4)))</f>
        <v/>
      </c>
      <c r="O4" s="8" t="str">
        <f t="shared" ca="1" si="2"/>
        <v>pxi_common.char_format(promax_division, 3, pxi_common.fc_format_type_none, pxi_common.fc_is_not_nullable) || -- promax_division -&gt; PXDivisionCode</v>
      </c>
    </row>
    <row r="5" spans="1:15" x14ac:dyDescent="0.2">
      <c r="A5" s="1" t="s">
        <v>13</v>
      </c>
      <c r="C5" s="1" t="s">
        <v>42</v>
      </c>
      <c r="D5" s="8">
        <f t="shared" ref="D5:D8" si="3">D4+E4</f>
        <v>12</v>
      </c>
      <c r="E5" s="1">
        <v>10</v>
      </c>
      <c r="F5" s="1" t="s">
        <v>2</v>
      </c>
      <c r="G5" s="1" t="s">
        <v>1</v>
      </c>
      <c r="I5" s="1" t="s">
        <v>0</v>
      </c>
      <c r="L5" s="1" t="s">
        <v>63</v>
      </c>
      <c r="M5" s="7" t="str">
        <f t="shared" si="0"/>
        <v/>
      </c>
      <c r="O5" s="8" t="str">
        <f t="shared" ca="1" si="2"/>
        <v>pxi_common.char_format(company_code, 10, pxi_common.fc_format_type_ltrim_zeros, pxi_common.fc_is_not_nullable) || -- company_code -&gt; VendorNumber</v>
      </c>
    </row>
    <row r="6" spans="1:15" x14ac:dyDescent="0.2">
      <c r="A6" s="1" t="s">
        <v>46</v>
      </c>
      <c r="C6" s="1" t="s">
        <v>43</v>
      </c>
      <c r="D6" s="8">
        <f t="shared" si="3"/>
        <v>22</v>
      </c>
      <c r="E6" s="1">
        <v>40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2"/>
        <v>pxi_common.char_format(longname, 40, pxi_common.fc_format_type_none, pxi_common.fc_is_not_nullable) || -- longname -&gt; Longname</v>
      </c>
    </row>
    <row r="7" spans="1:15" x14ac:dyDescent="0.2">
      <c r="C7" s="1" t="s">
        <v>44</v>
      </c>
      <c r="D7" s="8">
        <f t="shared" si="3"/>
        <v>62</v>
      </c>
      <c r="E7" s="1">
        <v>1</v>
      </c>
      <c r="F7" s="1" t="s">
        <v>0</v>
      </c>
      <c r="G7" s="1" t="s">
        <v>1</v>
      </c>
      <c r="I7" s="1" t="s">
        <v>2</v>
      </c>
      <c r="J7" s="4" t="s">
        <v>47</v>
      </c>
      <c r="M7" s="7" t="str">
        <f t="shared" si="0"/>
        <v/>
      </c>
      <c r="O7" s="8" t="str">
        <f t="shared" ca="1" si="2"/>
        <v>pxi_common.char_format('Y', 1, pxi_common.fc_format_type_none, pxi_common.fc_is_nullable) || -- CONSTANT 'Y' -&gt; PACSVendor</v>
      </c>
    </row>
    <row r="8" spans="1:15" x14ac:dyDescent="0.2">
      <c r="C8" s="1" t="s">
        <v>45</v>
      </c>
      <c r="D8" s="8">
        <f t="shared" si="3"/>
        <v>63</v>
      </c>
      <c r="E8" s="1">
        <v>1</v>
      </c>
      <c r="F8" s="1" t="s">
        <v>0</v>
      </c>
      <c r="G8" s="1" t="s">
        <v>1</v>
      </c>
      <c r="I8" s="1" t="s">
        <v>2</v>
      </c>
      <c r="J8" s="10" t="s">
        <v>105</v>
      </c>
      <c r="M8" s="7" t="str">
        <f t="shared" si="0"/>
        <v/>
      </c>
      <c r="O8" s="8" t="str">
        <f t="shared" ca="1" si="2"/>
        <v>pxi_common.char_format('1', 1, pxi_common.fc_format_type_none, pxi_common.fc_is_nullable) || -- CONSTANT '1' -&gt; TaxExempt</v>
      </c>
    </row>
    <row r="11" spans="1:15" x14ac:dyDescent="0.2">
      <c r="H11" s="3"/>
    </row>
    <row r="12" spans="1:15" x14ac:dyDescent="0.2">
      <c r="H12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6" tint="-0.249977111117893"/>
  </sheetPr>
  <dimension ref="A1:O12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J11" sqref="J11"/>
    </sheetView>
  </sheetViews>
  <sheetFormatPr defaultRowHeight="11.25" x14ac:dyDescent="0.2"/>
  <cols>
    <col min="1" max="1" width="9.14062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0.855468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02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 x14ac:dyDescent="0.2">
      <c r="C2" s="1" t="s">
        <v>72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118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pxi_common.char_format('330002', 6, pxi_common.fc_format_type_none, pxi_common.fc_is_nullable) || -- CONSTANT '330002' -&gt; RecordType</v>
      </c>
    </row>
    <row r="3" spans="1:15" x14ac:dyDescent="0.2">
      <c r="A3" s="1" t="s">
        <v>444</v>
      </c>
      <c r="C3" s="1" t="s">
        <v>29</v>
      </c>
      <c r="D3" s="8">
        <f t="shared" ref="D3:D4" si="1">D2+E2</f>
        <v>6</v>
      </c>
      <c r="E3" s="1">
        <v>3</v>
      </c>
      <c r="F3" s="1" t="s">
        <v>0</v>
      </c>
      <c r="G3" s="1" t="s">
        <v>1</v>
      </c>
      <c r="I3" s="1" t="s">
        <v>0</v>
      </c>
      <c r="J3" s="10"/>
      <c r="M3" s="7" t="str">
        <f>IF(ISBLANK(H3),"",CONCATENATE(IF(LEN(H3)&lt;&gt;E3,"#",""),LEN(H3)))</f>
        <v/>
      </c>
      <c r="O3" s="8" t="str">
        <f t="shared" ref="O3:O10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pxi_common.char_format(promax_company, 3, pxi_common.fc_format_type_none, pxi_common.fc_is_nullable) || -- promax_company -&gt; PXCompanyCode</v>
      </c>
    </row>
    <row r="4" spans="1:15" x14ac:dyDescent="0.2">
      <c r="A4" s="1" t="s">
        <v>445</v>
      </c>
      <c r="C4" s="1" t="s">
        <v>30</v>
      </c>
      <c r="D4" s="8">
        <f t="shared" si="1"/>
        <v>9</v>
      </c>
      <c r="E4" s="1">
        <v>3</v>
      </c>
      <c r="F4" s="1" t="s">
        <v>0</v>
      </c>
      <c r="G4" s="1" t="s">
        <v>1</v>
      </c>
      <c r="I4" s="1" t="s">
        <v>0</v>
      </c>
      <c r="J4" s="10"/>
      <c r="M4" s="7" t="str">
        <f>IF(ISBLANK(H4),"",CONCATENATE(IF(LEN(H4)&lt;&gt;E4,"#",""),LEN(H4)))</f>
        <v/>
      </c>
      <c r="O4" s="8" t="str">
        <f t="shared" ca="1" si="2"/>
        <v>pxi_common.char_format(promax_division, 3, pxi_common.fc_format_type_none, pxi_common.fc_is_nullable) || -- promax_division -&gt; PXDivisionCode</v>
      </c>
    </row>
    <row r="5" spans="1:15" x14ac:dyDescent="0.2">
      <c r="C5" s="1" t="s">
        <v>113</v>
      </c>
      <c r="D5" s="8">
        <f t="shared" ref="D5:D10" si="3">D4+E4</f>
        <v>12</v>
      </c>
      <c r="E5" s="1">
        <v>10</v>
      </c>
      <c r="F5" s="1" t="s">
        <v>2</v>
      </c>
      <c r="G5" s="1" t="s">
        <v>1</v>
      </c>
      <c r="I5" s="1" t="s">
        <v>2</v>
      </c>
      <c r="J5" s="4" t="s">
        <v>119</v>
      </c>
      <c r="L5" s="1" t="s">
        <v>63</v>
      </c>
      <c r="M5" s="7" t="str">
        <f t="shared" ref="M5:M10" si="4">IF(ISBLANK(H5),"",CONCATENATE(IF(LEN(H5)&lt;&gt;E5,"#",""),LEN(H5)))</f>
        <v/>
      </c>
      <c r="O5" s="8" t="str">
        <f t="shared" ca="1" si="2"/>
        <v>pxi_common.char_format('DIV_1', 10, pxi_common.fc_format_type_ltrim_zeros, pxi_common.fc_is_not_nullable) || -- CONSTANT 'DIV_1' -&gt; CustomerCode</v>
      </c>
    </row>
    <row r="6" spans="1:15" x14ac:dyDescent="0.2">
      <c r="A6" s="1" t="s">
        <v>121</v>
      </c>
      <c r="C6" s="1" t="s">
        <v>114</v>
      </c>
      <c r="D6" s="8">
        <f t="shared" si="3"/>
        <v>22</v>
      </c>
      <c r="E6" s="1">
        <v>18</v>
      </c>
      <c r="F6" s="1" t="s">
        <v>2</v>
      </c>
      <c r="G6" s="1" t="s">
        <v>1</v>
      </c>
      <c r="L6" s="1" t="s">
        <v>63</v>
      </c>
      <c r="M6" s="7" t="str">
        <f t="shared" si="4"/>
        <v/>
      </c>
      <c r="O6" s="8" t="str">
        <f t="shared" ca="1" si="2"/>
        <v>pxi_common.char_format(prodcode, 18, pxi_common.fc_format_type_ltrim_zeros, pxi_common.fc_is_not_nullable) || -- prodcode -&gt; MaterialCode</v>
      </c>
    </row>
    <row r="7" spans="1:15" x14ac:dyDescent="0.2">
      <c r="A7" s="1" t="s">
        <v>122</v>
      </c>
      <c r="C7" s="1" t="s">
        <v>115</v>
      </c>
      <c r="D7" s="8">
        <f t="shared" si="3"/>
        <v>40</v>
      </c>
      <c r="E7" s="1">
        <v>8</v>
      </c>
      <c r="F7" s="1" t="s">
        <v>2</v>
      </c>
      <c r="G7" s="1" t="s">
        <v>3</v>
      </c>
      <c r="H7" s="3" t="s">
        <v>135</v>
      </c>
      <c r="J7" s="10"/>
      <c r="M7" s="7" t="str">
        <f t="shared" si="4"/>
        <v>8</v>
      </c>
      <c r="O7" s="8" t="str">
        <f t="shared" ca="1" si="2"/>
        <v>pxi_common.date_format(startdate, 'yyyymmdd', pxi_common.fc_is_not_nullable) || -- startdate -&gt; StartDate</v>
      </c>
    </row>
    <row r="8" spans="1:15" x14ac:dyDescent="0.2">
      <c r="A8" s="1" t="s">
        <v>123</v>
      </c>
      <c r="C8" s="1" t="s">
        <v>116</v>
      </c>
      <c r="D8" s="8">
        <f t="shared" si="3"/>
        <v>48</v>
      </c>
      <c r="E8" s="1">
        <v>8</v>
      </c>
      <c r="F8" s="1" t="s">
        <v>0</v>
      </c>
      <c r="G8" s="1" t="s">
        <v>3</v>
      </c>
      <c r="H8" s="3" t="s">
        <v>135</v>
      </c>
      <c r="M8" s="7" t="str">
        <f t="shared" si="4"/>
        <v>8</v>
      </c>
      <c r="O8" s="8" t="str">
        <f t="shared" ca="1" si="2"/>
        <v>pxi_common.date_format(enddate, 'yyyymmdd', pxi_common.fc_is_nullable) || -- enddate -&gt; EndDate</v>
      </c>
    </row>
    <row r="9" spans="1:15" x14ac:dyDescent="0.2">
      <c r="A9" s="1" t="s">
        <v>124</v>
      </c>
      <c r="C9" s="1" t="s">
        <v>117</v>
      </c>
      <c r="D9" s="8">
        <f t="shared" si="3"/>
        <v>56</v>
      </c>
      <c r="E9" s="1">
        <v>12</v>
      </c>
      <c r="F9" s="1" t="s">
        <v>0</v>
      </c>
      <c r="G9" s="1" t="s">
        <v>4</v>
      </c>
      <c r="H9" s="3" t="s">
        <v>120</v>
      </c>
      <c r="M9" s="7" t="str">
        <f t="shared" si="4"/>
        <v>12</v>
      </c>
      <c r="O9" s="8" t="str">
        <f t="shared" ca="1" si="2"/>
        <v>pxi_common.numb_format(listprice, '999999990.00', pxi_common.fc_is_nullable) || -- listprice -&gt; ListPrice</v>
      </c>
    </row>
    <row r="10" spans="1:15" x14ac:dyDescent="0.2">
      <c r="A10" s="1" t="s">
        <v>446</v>
      </c>
      <c r="C10" s="1" t="s">
        <v>39</v>
      </c>
      <c r="D10" s="8">
        <f t="shared" si="3"/>
        <v>68</v>
      </c>
      <c r="E10" s="1">
        <v>3</v>
      </c>
      <c r="F10" s="1" t="s">
        <v>2</v>
      </c>
      <c r="G10" s="1" t="s">
        <v>1</v>
      </c>
      <c r="I10" s="1" t="s">
        <v>0</v>
      </c>
      <c r="M10" s="7" t="str">
        <f t="shared" si="4"/>
        <v/>
      </c>
      <c r="O10" s="8" t="str">
        <f t="shared" ca="1" si="2"/>
        <v>pxi_common.char_format(currency, 3, pxi_common.fc_format_type_none, pxi_common.fc_is_not_nullable) || -- currency -&gt; Currency</v>
      </c>
    </row>
    <row r="11" spans="1:15" x14ac:dyDescent="0.2">
      <c r="J11" s="10"/>
    </row>
    <row r="12" spans="1:15" x14ac:dyDescent="0.2">
      <c r="H12" s="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 tint="-0.249977111117893"/>
  </sheetPr>
  <dimension ref="A1:O26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J8" sqref="J8"/>
    </sheetView>
  </sheetViews>
  <sheetFormatPr defaultRowHeight="11.25" x14ac:dyDescent="0.2"/>
  <cols>
    <col min="1" max="1" width="15.5703125" style="1" bestFit="1" customWidth="1"/>
    <col min="2" max="2" width="2.7109375" style="1" customWidth="1"/>
    <col min="3" max="3" width="14.28515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5.14062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13.5703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 x14ac:dyDescent="0.2">
      <c r="C2" s="1" t="s">
        <v>28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112</v>
      </c>
      <c r="M2" s="7" t="str">
        <f t="shared" ref="M2:M8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pxi_common.char_format('306001', 6, pxi_common.fc_format_type_none, pxi_common.fc_is_nullable) || -- CONSTANT '306001' -&gt; ICRecordType</v>
      </c>
    </row>
    <row r="3" spans="1:15" x14ac:dyDescent="0.2">
      <c r="A3" s="1" t="s">
        <v>13</v>
      </c>
      <c r="C3" s="1" t="s">
        <v>29</v>
      </c>
      <c r="D3" s="8">
        <f t="shared" ref="D3" si="1">D2+E2</f>
        <v>6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 t="shared" si="0"/>
        <v/>
      </c>
      <c r="O3" s="8" t="str">
        <f t="shared" ref="O3:O13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pxi_common.char_format(company_code, 3, pxi_common.fc_format_type_none, pxi_common.fc_is_not_nullable) || -- company_code -&gt; PXCompanyCode</v>
      </c>
    </row>
    <row r="4" spans="1:15" x14ac:dyDescent="0.2">
      <c r="A4" s="1" t="s">
        <v>12</v>
      </c>
      <c r="C4" s="1" t="s">
        <v>30</v>
      </c>
      <c r="D4" s="8">
        <f t="shared" ref="D4:D13" si="3">D3+E3</f>
        <v>9</v>
      </c>
      <c r="E4" s="1">
        <v>3</v>
      </c>
      <c r="F4" s="1" t="s">
        <v>2</v>
      </c>
      <c r="G4" s="1" t="s">
        <v>1</v>
      </c>
      <c r="I4" s="1" t="s">
        <v>0</v>
      </c>
      <c r="M4" s="7" t="str">
        <f t="shared" si="0"/>
        <v/>
      </c>
      <c r="O4" s="8" t="str">
        <f t="shared" ca="1" si="2"/>
        <v>pxi_common.char_format(hdr_division_code, 3, pxi_common.fc_format_type_none, pxi_common.fc_is_not_nullable) || -- hdr_division_code -&gt; PXDivisionCode</v>
      </c>
    </row>
    <row r="5" spans="1:15" x14ac:dyDescent="0.2">
      <c r="A5" s="1" t="s">
        <v>14</v>
      </c>
      <c r="C5" s="1" t="s">
        <v>31</v>
      </c>
      <c r="D5" s="8">
        <f t="shared" si="3"/>
        <v>12</v>
      </c>
      <c r="E5" s="1">
        <v>20</v>
      </c>
      <c r="F5" s="1" t="s">
        <v>2</v>
      </c>
      <c r="G5" s="1" t="s">
        <v>1</v>
      </c>
      <c r="I5" s="1" t="s">
        <v>0</v>
      </c>
      <c r="L5" s="1" t="s">
        <v>63</v>
      </c>
      <c r="M5" s="7" t="str">
        <f t="shared" si="0"/>
        <v/>
      </c>
      <c r="O5" s="8" t="str">
        <f t="shared" ca="1" si="2"/>
        <v>pxi_common.char_format(sold_to_cust_code, 20, pxi_common.fc_format_type_ltrim_zeros, pxi_common.fc_is_not_nullable) || -- sold_to_cust_code -&gt; CustomerNumber</v>
      </c>
    </row>
    <row r="6" spans="1:15" x14ac:dyDescent="0.2">
      <c r="A6" s="1" t="s">
        <v>15</v>
      </c>
      <c r="C6" s="1" t="s">
        <v>32</v>
      </c>
      <c r="D6" s="8">
        <f t="shared" si="3"/>
        <v>32</v>
      </c>
      <c r="E6" s="1">
        <v>10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2"/>
        <v>pxi_common.char_format(billing_doc_num, 10, pxi_common.fc_format_type_none, pxi_common.fc_is_not_nullable) || -- billing_doc_num -&gt; InvoiceNumber</v>
      </c>
    </row>
    <row r="7" spans="1:15" x14ac:dyDescent="0.2">
      <c r="A7" s="1" t="s">
        <v>16</v>
      </c>
      <c r="C7" s="1" t="s">
        <v>33</v>
      </c>
      <c r="D7" s="8">
        <f t="shared" si="3"/>
        <v>42</v>
      </c>
      <c r="E7" s="1">
        <v>10</v>
      </c>
      <c r="F7" s="1" t="s">
        <v>2</v>
      </c>
      <c r="G7" s="1" t="s">
        <v>1</v>
      </c>
      <c r="I7" s="1" t="s">
        <v>0</v>
      </c>
      <c r="M7" s="7" t="str">
        <f t="shared" si="0"/>
        <v/>
      </c>
      <c r="O7" s="8" t="str">
        <f t="shared" ca="1" si="2"/>
        <v>pxi_common.char_format(billing_doc_line_num, 10, pxi_common.fc_format_type_none, pxi_common.fc_is_not_nullable) || -- billing_doc_line_num -&gt; InvoiceLineNumber</v>
      </c>
    </row>
    <row r="8" spans="1:15" x14ac:dyDescent="0.2">
      <c r="A8" s="1" t="s">
        <v>17</v>
      </c>
      <c r="C8" s="1" t="s">
        <v>34</v>
      </c>
      <c r="D8" s="8">
        <f t="shared" si="3"/>
        <v>52</v>
      </c>
      <c r="E8" s="1">
        <v>18</v>
      </c>
      <c r="F8" s="1" t="s">
        <v>2</v>
      </c>
      <c r="G8" s="1" t="s">
        <v>1</v>
      </c>
      <c r="I8" s="1" t="s">
        <v>0</v>
      </c>
      <c r="L8" s="1" t="s">
        <v>63</v>
      </c>
      <c r="M8" s="7" t="str">
        <f t="shared" si="0"/>
        <v/>
      </c>
      <c r="O8" s="8" t="str">
        <f t="shared" ca="1" si="2"/>
        <v>pxi_common.char_format(matl_entd, 18, pxi_common.fc_format_type_ltrim_zeros, pxi_common.fc_is_not_nullable) || -- matl_entd -&gt; Material</v>
      </c>
    </row>
    <row r="9" spans="1:15" x14ac:dyDescent="0.2">
      <c r="A9" s="1" t="s">
        <v>18</v>
      </c>
      <c r="C9" s="1" t="s">
        <v>35</v>
      </c>
      <c r="D9" s="8">
        <f t="shared" si="3"/>
        <v>70</v>
      </c>
      <c r="E9" s="1">
        <v>8</v>
      </c>
      <c r="F9" s="1" t="s">
        <v>2</v>
      </c>
      <c r="G9" s="1" t="s">
        <v>3</v>
      </c>
      <c r="H9" s="2" t="s">
        <v>135</v>
      </c>
      <c r="I9" s="1" t="s">
        <v>0</v>
      </c>
      <c r="M9" s="7" t="str">
        <f>IF(ISBLANK(H9),"",CONCATENATE(IF(LEN(H9)&lt;&gt;E9,"#",""),LEN(H9)))</f>
        <v>8</v>
      </c>
      <c r="O9" s="8" t="str">
        <f t="shared" ca="1" si="2"/>
        <v>pxi_common.date_format(order_eff_date, 'yyyymmdd', pxi_common.fc_is_not_nullable) || -- order_eff_date -&gt; OrderDate</v>
      </c>
    </row>
    <row r="10" spans="1:15" x14ac:dyDescent="0.2">
      <c r="A10" s="1" t="s">
        <v>20</v>
      </c>
      <c r="C10" s="1" t="s">
        <v>36</v>
      </c>
      <c r="D10" s="8">
        <f t="shared" si="3"/>
        <v>78</v>
      </c>
      <c r="E10" s="1">
        <v>8</v>
      </c>
      <c r="F10" s="1" t="s">
        <v>2</v>
      </c>
      <c r="G10" s="1" t="s">
        <v>3</v>
      </c>
      <c r="H10" s="2" t="s">
        <v>135</v>
      </c>
      <c r="I10" s="1" t="s">
        <v>0</v>
      </c>
      <c r="M10" s="7" t="str">
        <f t="shared" ref="M10:M13" si="4">IF(ISBLANK(H10),"",CONCATENATE(IF(LEN(H10)&lt;&gt;E10,"#",""),LEN(H10)))</f>
        <v>8</v>
      </c>
      <c r="O10" s="8" t="str">
        <f t="shared" ca="1" si="2"/>
        <v>pxi_common.date_format(billing_eff_date, 'yyyymmdd', pxi_common.fc_is_not_nullable) || -- billing_eff_date -&gt; InvoiceDate</v>
      </c>
    </row>
    <row r="11" spans="1:15" x14ac:dyDescent="0.2">
      <c r="A11" s="1" t="s">
        <v>19</v>
      </c>
      <c r="C11" s="1" t="s">
        <v>37</v>
      </c>
      <c r="D11" s="8">
        <f t="shared" si="3"/>
        <v>86</v>
      </c>
      <c r="E11" s="1">
        <v>17</v>
      </c>
      <c r="F11" s="1" t="s">
        <v>2</v>
      </c>
      <c r="G11" s="1" t="s">
        <v>4</v>
      </c>
      <c r="H11" s="3" t="s">
        <v>56</v>
      </c>
      <c r="I11" s="1" t="s">
        <v>0</v>
      </c>
      <c r="M11" s="7" t="str">
        <f t="shared" si="4"/>
        <v>17</v>
      </c>
      <c r="O11" s="8" t="str">
        <f t="shared" ca="1" si="2"/>
        <v>pxi_common.numb_format(billed_qty_base_uom, 'S9999999999990.00', pxi_common.fc_is_not_nullable) || -- billed_qty_base_uom -&gt; QuantityInvoiced</v>
      </c>
    </row>
    <row r="12" spans="1:15" x14ac:dyDescent="0.2">
      <c r="A12" s="1" t="s">
        <v>40</v>
      </c>
      <c r="C12" s="1" t="s">
        <v>38</v>
      </c>
      <c r="D12" s="8">
        <f t="shared" si="3"/>
        <v>103</v>
      </c>
      <c r="E12" s="1">
        <v>13</v>
      </c>
      <c r="F12" s="1" t="s">
        <v>2</v>
      </c>
      <c r="G12" s="1" t="s">
        <v>4</v>
      </c>
      <c r="H12" s="3" t="s">
        <v>57</v>
      </c>
      <c r="I12" s="1" t="s">
        <v>0</v>
      </c>
      <c r="M12" s="7" t="str">
        <f t="shared" si="4"/>
        <v>13</v>
      </c>
      <c r="O12" s="8" t="str">
        <f t="shared" ca="1" si="2"/>
        <v>pxi_common.numb_format(billed_gsv, 'S999999990.00', pxi_common.fc_is_not_nullable) || -- billed_gsv -&gt; GrossAmount</v>
      </c>
    </row>
    <row r="13" spans="1:15" x14ac:dyDescent="0.2">
      <c r="A13" s="1" t="s">
        <v>21</v>
      </c>
      <c r="C13" s="1" t="s">
        <v>39</v>
      </c>
      <c r="D13" s="8">
        <f t="shared" si="3"/>
        <v>116</v>
      </c>
      <c r="E13" s="1">
        <v>5</v>
      </c>
      <c r="F13" s="1" t="s">
        <v>0</v>
      </c>
      <c r="G13" s="1" t="s">
        <v>1</v>
      </c>
      <c r="I13" s="1" t="s">
        <v>0</v>
      </c>
      <c r="M13" s="7" t="str">
        <f t="shared" si="4"/>
        <v/>
      </c>
      <c r="O13" s="8" t="str">
        <f t="shared" ca="1" si="2"/>
        <v>pxi_common.char_format(doc_currcy_code, 5, pxi_common.fc_format_type_none, pxi_common.fc_is_nullable) || -- doc_currcy_code -&gt; Currency</v>
      </c>
    </row>
    <row r="22" spans="15:15" ht="15" x14ac:dyDescent="0.25">
      <c r="O22" s="9"/>
    </row>
    <row r="23" spans="15:15" ht="15" x14ac:dyDescent="0.25">
      <c r="O23" s="9"/>
    </row>
    <row r="24" spans="15:15" ht="15" x14ac:dyDescent="0.25">
      <c r="O24" s="9"/>
    </row>
    <row r="25" spans="15:15" ht="15" x14ac:dyDescent="0.25">
      <c r="O25" s="9"/>
    </row>
    <row r="26" spans="15:15" ht="15" x14ac:dyDescent="0.25">
      <c r="O26" s="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 tint="-0.249977111117893"/>
  </sheetPr>
  <dimension ref="A1:O18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I19" sqref="I19"/>
    </sheetView>
  </sheetViews>
  <sheetFormatPr defaultRowHeight="11.25" x14ac:dyDescent="0.2"/>
  <cols>
    <col min="1" max="1" width="20.710937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1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04.42578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 x14ac:dyDescent="0.2">
      <c r="C2" s="1" t="s">
        <v>28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137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pxi_common.char_format('361001', 6, pxi_common.fc_format_type_none, pxi_common.fc_is_not_nullable) || -- CONSTANT '361001' -&gt; ICRecordType</v>
      </c>
    </row>
    <row r="3" spans="1:15" x14ac:dyDescent="0.2">
      <c r="A3" s="1" t="s">
        <v>444</v>
      </c>
      <c r="C3" s="1" t="s">
        <v>29</v>
      </c>
      <c r="D3" s="8">
        <f t="shared" ref="D3:D4" si="1">D2+E2</f>
        <v>6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 t="shared" ref="M3:M18" si="2">IF(ISBLANK(H3),"",CONCATENATE(IF(LEN(H3)&lt;&gt;E3,"#",""),LEN(H3)))</f>
        <v/>
      </c>
      <c r="O3" s="8" t="str">
        <f t="shared" ref="O3:O18" ca="1" si="3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pxi_common.char_format(promax_company, 3, pxi_common.fc_format_type_none, pxi_common.fc_is_not_nullable) || -- promax_company -&gt; PXCompanyCode</v>
      </c>
    </row>
    <row r="4" spans="1:15" x14ac:dyDescent="0.2">
      <c r="A4" s="1" t="s">
        <v>445</v>
      </c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I4" s="1" t="s">
        <v>0</v>
      </c>
      <c r="J4" s="10"/>
      <c r="M4" s="7" t="str">
        <f t="shared" si="2"/>
        <v/>
      </c>
      <c r="O4" s="8" t="str">
        <f t="shared" ca="1" si="3"/>
        <v>pxi_common.char_format(promax_division, 3, pxi_common.fc_format_type_none, pxi_common.fc_is_not_nullable) || -- promax_division -&gt; PXDivisionCode</v>
      </c>
    </row>
    <row r="5" spans="1:15" x14ac:dyDescent="0.2">
      <c r="A5" s="1" t="s">
        <v>191</v>
      </c>
      <c r="C5" s="1" t="s">
        <v>138</v>
      </c>
      <c r="D5" s="8">
        <f t="shared" ref="D5:D18" si="4">D4+E4</f>
        <v>12</v>
      </c>
      <c r="E5" s="1">
        <v>10</v>
      </c>
      <c r="F5" s="1" t="s">
        <v>2</v>
      </c>
      <c r="G5" s="1" t="s">
        <v>1</v>
      </c>
      <c r="I5" s="1" t="s">
        <v>0</v>
      </c>
      <c r="L5" s="1" t="s">
        <v>63</v>
      </c>
      <c r="M5" s="7" t="str">
        <f t="shared" si="2"/>
        <v/>
      </c>
      <c r="O5" s="8" t="str">
        <f t="shared" ca="1" si="3"/>
        <v>pxi_common.char_format(bus_partner_ref, 10, pxi_common.fc_format_type_ltrim_zeros, pxi_common.fc_is_not_nullable) || -- bus_partner_ref -&gt; AccountCode</v>
      </c>
    </row>
    <row r="6" spans="1:15" x14ac:dyDescent="0.2">
      <c r="A6" s="1" t="s">
        <v>189</v>
      </c>
      <c r="C6" s="1" t="s">
        <v>139</v>
      </c>
      <c r="D6" s="8">
        <f t="shared" si="4"/>
        <v>22</v>
      </c>
      <c r="E6" s="1">
        <v>20</v>
      </c>
      <c r="F6" s="1" t="s">
        <v>0</v>
      </c>
      <c r="G6" s="1" t="s">
        <v>1</v>
      </c>
      <c r="I6" s="1" t="s">
        <v>0</v>
      </c>
      <c r="M6" s="7" t="str">
        <f t="shared" si="2"/>
        <v/>
      </c>
      <c r="O6" s="8" t="str">
        <f t="shared" ca="1" si="3"/>
        <v>pxi_common.char_format(tax_cust_ref, 20, pxi_common.fc_format_type_none, pxi_common.fc_is_nullable) || -- tax_cust_ref -&gt; Reference</v>
      </c>
    </row>
    <row r="7" spans="1:15" x14ac:dyDescent="0.2">
      <c r="C7" s="1" t="s">
        <v>140</v>
      </c>
      <c r="D7" s="8">
        <f t="shared" si="4"/>
        <v>42</v>
      </c>
      <c r="E7" s="1">
        <v>1</v>
      </c>
      <c r="F7" s="1" t="s">
        <v>2</v>
      </c>
      <c r="G7" s="1" t="s">
        <v>1</v>
      </c>
      <c r="I7" s="1" t="s">
        <v>2</v>
      </c>
      <c r="J7" s="10" t="s">
        <v>149</v>
      </c>
      <c r="M7" s="7" t="str">
        <f t="shared" si="2"/>
        <v/>
      </c>
      <c r="O7" s="8" t="str">
        <f t="shared" ca="1" si="3"/>
        <v>pxi_common.char_format('A', 1, pxi_common.fc_format_type_none, pxi_common.fc_is_not_nullable) || -- CONSTANT 'A' -&gt; ActionFlag</v>
      </c>
    </row>
    <row r="8" spans="1:15" x14ac:dyDescent="0.2">
      <c r="C8" s="1" t="s">
        <v>8</v>
      </c>
      <c r="D8" s="8">
        <f t="shared" si="4"/>
        <v>43</v>
      </c>
      <c r="E8" s="1">
        <v>1</v>
      </c>
      <c r="F8" s="1" t="s">
        <v>0</v>
      </c>
      <c r="G8" s="1" t="s">
        <v>1</v>
      </c>
      <c r="I8" s="1" t="s">
        <v>2</v>
      </c>
      <c r="J8" s="10" t="s">
        <v>105</v>
      </c>
      <c r="M8" s="7" t="str">
        <f t="shared" si="2"/>
        <v/>
      </c>
      <c r="O8" s="8" t="str">
        <f t="shared" ca="1" si="3"/>
        <v>pxi_common.char_format('1', 1, pxi_common.fc_format_type_none, pxi_common.fc_is_nullable) || -- CONSTANT '1' -&gt; Type</v>
      </c>
    </row>
    <row r="9" spans="1:15" x14ac:dyDescent="0.2">
      <c r="A9" s="1" t="s">
        <v>150</v>
      </c>
      <c r="C9" s="1" t="s">
        <v>3</v>
      </c>
      <c r="D9" s="8">
        <f t="shared" si="4"/>
        <v>44</v>
      </c>
      <c r="E9" s="1">
        <v>8</v>
      </c>
      <c r="F9" s="1" t="s">
        <v>2</v>
      </c>
      <c r="G9" s="1" t="s">
        <v>3</v>
      </c>
      <c r="H9" s="3" t="s">
        <v>135</v>
      </c>
      <c r="I9" s="1" t="s">
        <v>0</v>
      </c>
      <c r="M9" s="7" t="str">
        <f t="shared" si="2"/>
        <v>8</v>
      </c>
      <c r="O9" s="8" t="str">
        <f t="shared" ca="1" si="3"/>
        <v>pxi_common.date_format(posting_date, 'yyyymmdd', pxi_common.fc_is_not_nullable) || -- posting_date -&gt; Date</v>
      </c>
    </row>
    <row r="10" spans="1:15" x14ac:dyDescent="0.2">
      <c r="A10" s="1" t="s">
        <v>151</v>
      </c>
      <c r="C10" s="1" t="s">
        <v>141</v>
      </c>
      <c r="D10" s="8">
        <f t="shared" si="4"/>
        <v>52</v>
      </c>
      <c r="E10" s="1">
        <v>18</v>
      </c>
      <c r="F10" s="1" t="s">
        <v>0</v>
      </c>
      <c r="G10" s="1" t="s">
        <v>1</v>
      </c>
      <c r="I10" s="1" t="s">
        <v>0</v>
      </c>
      <c r="M10" s="7" t="str">
        <f t="shared" si="2"/>
        <v/>
      </c>
      <c r="O10" s="8" t="str">
        <f t="shared" ca="1" si="3"/>
        <v>pxi_common.char_format(claim_ref, 18, pxi_common.fc_format_type_none, pxi_common.fc_is_nullable) || -- claim_ref -&gt; Number</v>
      </c>
    </row>
    <row r="11" spans="1:15" x14ac:dyDescent="0.2">
      <c r="C11" s="1" t="s">
        <v>142</v>
      </c>
      <c r="D11" s="8">
        <f t="shared" si="4"/>
        <v>70</v>
      </c>
      <c r="E11" s="1">
        <v>18</v>
      </c>
      <c r="F11" s="1" t="s">
        <v>2</v>
      </c>
      <c r="G11" s="1" t="s">
        <v>1</v>
      </c>
      <c r="H11" s="3"/>
      <c r="I11" s="1" t="s">
        <v>2</v>
      </c>
      <c r="J11" s="4">
        <v>0</v>
      </c>
      <c r="M11" s="7" t="str">
        <f t="shared" si="2"/>
        <v/>
      </c>
      <c r="O11" s="8" t="str">
        <f t="shared" ca="1" si="3"/>
        <v>pxi_common.char_format('0', 18, pxi_common.fc_format_type_none, pxi_common.fc_is_not_nullable) || -- CONSTANT '0' -&gt; ParentNumber</v>
      </c>
    </row>
    <row r="12" spans="1:15" x14ac:dyDescent="0.2">
      <c r="A12" s="1" t="s">
        <v>148</v>
      </c>
      <c r="C12" s="1" t="s">
        <v>143</v>
      </c>
      <c r="D12" s="8">
        <f t="shared" si="4"/>
        <v>88</v>
      </c>
      <c r="E12" s="1">
        <v>65</v>
      </c>
      <c r="F12" s="1" t="s">
        <v>0</v>
      </c>
      <c r="G12" s="1" t="s">
        <v>1</v>
      </c>
      <c r="H12" s="3"/>
      <c r="I12" s="1" t="s">
        <v>0</v>
      </c>
      <c r="M12" s="7" t="str">
        <f t="shared" si="2"/>
        <v/>
      </c>
      <c r="O12" s="8" t="str">
        <f t="shared" ca="1" si="3"/>
        <v>pxi_common.char_format(assignment_no, 65, pxi_common.fc_format_type_none, pxi_common.fc_is_nullable) || -- assignment_no -&gt; ExtReference</v>
      </c>
    </row>
    <row r="13" spans="1:15" x14ac:dyDescent="0.2">
      <c r="C13" s="1" t="s">
        <v>144</v>
      </c>
      <c r="D13" s="8">
        <f t="shared" si="4"/>
        <v>153</v>
      </c>
      <c r="E13" s="1">
        <v>80</v>
      </c>
      <c r="F13" s="1" t="s">
        <v>0</v>
      </c>
      <c r="G13" s="1" t="s">
        <v>1</v>
      </c>
      <c r="I13" s="1" t="s">
        <v>2</v>
      </c>
      <c r="J13" s="10" t="s">
        <v>153</v>
      </c>
      <c r="M13" s="7" t="str">
        <f t="shared" si="2"/>
        <v/>
      </c>
      <c r="O13" s="8" t="str">
        <f t="shared" ca="1" si="3"/>
        <v>pxi_common.char_format('', 80, pxi_common.fc_format_type_none, pxi_common.fc_is_nullable) || -- CONSTANT '' -&gt; InvoiceLink</v>
      </c>
    </row>
    <row r="14" spans="1:15" x14ac:dyDescent="0.2">
      <c r="A14" s="1" t="s">
        <v>152</v>
      </c>
      <c r="C14" s="1" t="s">
        <v>145</v>
      </c>
      <c r="D14" s="8">
        <f t="shared" si="4"/>
        <v>233</v>
      </c>
      <c r="E14" s="1">
        <v>5</v>
      </c>
      <c r="F14" s="1" t="s">
        <v>0</v>
      </c>
      <c r="G14" s="1" t="s">
        <v>1</v>
      </c>
      <c r="I14" s="1" t="s">
        <v>0</v>
      </c>
      <c r="M14" s="7" t="str">
        <f t="shared" si="2"/>
        <v/>
      </c>
      <c r="O14" s="8" t="str">
        <f t="shared" ca="1" si="3"/>
        <v>pxi_common.char_format(reason_code, 5, pxi_common.fc_format_type_none, pxi_common.fc_is_nullable) || -- reason_code -&gt; ReasonCode</v>
      </c>
    </row>
    <row r="15" spans="1:15" x14ac:dyDescent="0.2">
      <c r="A15" s="1" t="s">
        <v>188</v>
      </c>
      <c r="C15" s="1" t="s">
        <v>146</v>
      </c>
      <c r="D15" s="8">
        <f t="shared" si="4"/>
        <v>238</v>
      </c>
      <c r="E15" s="1">
        <v>13</v>
      </c>
      <c r="F15" s="1" t="s">
        <v>2</v>
      </c>
      <c r="G15" s="1" t="s">
        <v>4</v>
      </c>
      <c r="H15" s="3" t="s">
        <v>136</v>
      </c>
      <c r="I15" s="1" t="s">
        <v>0</v>
      </c>
      <c r="M15" s="7" t="str">
        <f t="shared" si="2"/>
        <v>13</v>
      </c>
      <c r="O15" s="8" t="str">
        <f t="shared" ca="1" si="3"/>
        <v>pxi_common.numb_format(amount, '9999999990.00', pxi_common.fc_is_not_nullable) || -- amount -&gt; Amount</v>
      </c>
    </row>
    <row r="16" spans="1:15" x14ac:dyDescent="0.2">
      <c r="A16" s="1" t="s">
        <v>190</v>
      </c>
      <c r="C16" s="1" t="s">
        <v>134</v>
      </c>
      <c r="D16" s="8">
        <f t="shared" si="4"/>
        <v>251</v>
      </c>
      <c r="E16" s="1">
        <v>13</v>
      </c>
      <c r="F16" s="1" t="s">
        <v>2</v>
      </c>
      <c r="G16" s="1" t="s">
        <v>4</v>
      </c>
      <c r="H16" s="3" t="s">
        <v>136</v>
      </c>
      <c r="I16" s="1" t="s">
        <v>0</v>
      </c>
      <c r="M16" s="7" t="str">
        <f t="shared" si="2"/>
        <v>13</v>
      </c>
      <c r="O16" s="8" t="str">
        <f t="shared" ca="1" si="3"/>
        <v>pxi_common.numb_format(tax_amount, '9999999990.00', pxi_common.fc_is_not_nullable) || -- tax_amount -&gt; TaxAmount</v>
      </c>
    </row>
    <row r="17" spans="1:15" x14ac:dyDescent="0.2">
      <c r="C17" s="1" t="s">
        <v>147</v>
      </c>
      <c r="D17" s="8">
        <f t="shared" si="4"/>
        <v>264</v>
      </c>
      <c r="E17" s="1">
        <v>256</v>
      </c>
      <c r="F17" s="1" t="s">
        <v>0</v>
      </c>
      <c r="G17" s="1" t="s">
        <v>1</v>
      </c>
      <c r="I17" s="1" t="s">
        <v>2</v>
      </c>
      <c r="J17" s="10" t="s">
        <v>153</v>
      </c>
      <c r="M17" s="7" t="str">
        <f t="shared" si="2"/>
        <v/>
      </c>
      <c r="O17" s="8" t="str">
        <f t="shared" ca="1" si="3"/>
        <v>pxi_common.char_format('', 256, pxi_common.fc_format_type_none, pxi_common.fc_is_nullable) || -- CONSTANT '' -&gt; Note</v>
      </c>
    </row>
    <row r="18" spans="1:15" x14ac:dyDescent="0.2">
      <c r="A18" s="1" t="s">
        <v>446</v>
      </c>
      <c r="C18" s="1" t="s">
        <v>39</v>
      </c>
      <c r="D18" s="8">
        <f t="shared" si="4"/>
        <v>520</v>
      </c>
      <c r="E18" s="1">
        <v>3</v>
      </c>
      <c r="F18" s="1" t="s">
        <v>2</v>
      </c>
      <c r="G18" s="1" t="s">
        <v>1</v>
      </c>
      <c r="I18" s="1" t="s">
        <v>0</v>
      </c>
      <c r="M18" s="7" t="str">
        <f t="shared" si="2"/>
        <v/>
      </c>
      <c r="O18" s="8" t="str">
        <f t="shared" ca="1" si="3"/>
        <v>pxi_common.char_format(currency, 3, pxi_common.fc_format_type_none, pxi_common.fc_is_not_nullable) || -- currency -&gt; Currency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13</vt:i4>
      </vt:variant>
    </vt:vector>
  </HeadingPairs>
  <TitlesOfParts>
    <vt:vector size="30" baseType="lpstr">
      <vt:lpstr>Interface Master</vt:lpstr>
      <vt:lpstr>PXIPMX01 - 302PROD</vt:lpstr>
      <vt:lpstr>PXIPMX02 - 303PRODHIE</vt:lpstr>
      <vt:lpstr>PXIPMX03 - 300CUST</vt:lpstr>
      <vt:lpstr>PXIPMX04 - 301CUSTHIE</vt:lpstr>
      <vt:lpstr>PXIPMX05 - 347VEND</vt:lpstr>
      <vt:lpstr>PXIPMX06 - 330PRICE</vt:lpstr>
      <vt:lpstr>PXIPMX07 - 306SALES</vt:lpstr>
      <vt:lpstr>PXIPMX08 - 361DEDUCT</vt:lpstr>
      <vt:lpstr>PXIPMX09 - 336PCACT</vt:lpstr>
      <vt:lpstr>PXIPMX10 - 336COGS</vt:lpstr>
      <vt:lpstr>PXIATL02 - CISATL14</vt:lpstr>
      <vt:lpstr>FFLU PXIPMX08 - 361DEDUCT</vt:lpstr>
      <vt:lpstr>FFLU PMXPXI01 - 325ACCRLS</vt:lpstr>
      <vt:lpstr>FFLU PMXPXI02 - 331CLAIMS</vt:lpstr>
      <vt:lpstr>FFLU PMXPXI03 - 359PROM</vt:lpstr>
      <vt:lpstr>Formulas</vt:lpstr>
      <vt:lpstr>add_alpha_field</vt:lpstr>
      <vt:lpstr>add_date_field</vt:lpstr>
      <vt:lpstr>add_numeric_field</vt:lpstr>
      <vt:lpstr>alpha</vt:lpstr>
      <vt:lpstr>alpha_constant</vt:lpstr>
      <vt:lpstr>date</vt:lpstr>
      <vt:lpstr>field_name_constant</vt:lpstr>
      <vt:lpstr>get_alpha_field</vt:lpstr>
      <vt:lpstr>get_date_field</vt:lpstr>
      <vt:lpstr>get_numeric_field</vt:lpstr>
      <vt:lpstr>numeric</vt:lpstr>
      <vt:lpstr>'FFLU PMXPXI03 - 359PROM'!Print_Area</vt:lpstr>
      <vt:lpstr>'PXIATL02 - CISATL14'!Print_Area</vt:lpstr>
    </vt:vector>
  </TitlesOfParts>
  <Company>Mars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 Chambeyron</dc:creator>
  <cp:lastModifiedBy>Horn, Chris (Contractor)</cp:lastModifiedBy>
  <cp:lastPrinted>2013-08-05T00:56:50Z</cp:lastPrinted>
  <dcterms:created xsi:type="dcterms:W3CDTF">2013-07-25T05:59:40Z</dcterms:created>
  <dcterms:modified xsi:type="dcterms:W3CDTF">2013-09-17T00:44:33Z</dcterms:modified>
</cp:coreProperties>
</file>