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eep\GitHub\nlp_bonsai\notebooks\data\"/>
    </mc:Choice>
  </mc:AlternateContent>
  <xr:revisionPtr revIDLastSave="0" documentId="13_ncr:1_{CF511E43-295F-40EA-ABF8-87D56F09F772}" xr6:coauthVersionLast="47" xr6:coauthVersionMax="47" xr10:uidLastSave="{00000000-0000-0000-0000-000000000000}"/>
  <bookViews>
    <workbookView xWindow="0" yWindow="1567" windowWidth="25390" windowHeight="11612" tabRatio="803" activeTab="11" xr2:uid="{00000000-000D-0000-FFFF-FFFF00000000}"/>
  </bookViews>
  <sheets>
    <sheet name="IFAcountries2018" sheetId="22" r:id="rId1"/>
    <sheet name="FAOcountries2018" sheetId="23" r:id="rId2"/>
    <sheet name="CountryMatch0" sheetId="1" state="hidden" r:id="rId3"/>
    <sheet name="countrymatch1" sheetId="31" state="hidden" r:id="rId4"/>
    <sheet name="countrymatch2" sheetId="32" r:id="rId5"/>
    <sheet name="Crop" sheetId="4" state="hidden" r:id="rId6"/>
    <sheet name="Crop2" sheetId="16" state="hidden" r:id="rId7"/>
    <sheet name="IFAcrop" sheetId="14" r:id="rId8"/>
    <sheet name="FAOcrop" sheetId="15" r:id="rId9"/>
    <sheet name="ChatGPT_CHECK" sheetId="12" state="hidden" r:id="rId10"/>
    <sheet name="IFAtoFAOmatch" sheetId="17" state="hidden" r:id="rId11"/>
    <sheet name="CropMatch3" sheetId="18" r:id="rId12"/>
    <sheet name="ChatGPT_Grouping" sheetId="10" state="hidden" r:id="rId13"/>
    <sheet name="CHATGPT_DIFF" sheetId="11" state="hidden" r:id="rId14"/>
    <sheet name="CHATGPT" sheetId="13" state="hidden" r:id="rId15"/>
  </sheets>
  <definedNames>
    <definedName name="_xlnm._FilterDatabase" localSheetId="14" hidden="1">CHATGPT!$A$1:$B$1</definedName>
    <definedName name="_xlnm._FilterDatabase" localSheetId="9" hidden="1">ChatGPT_CHECK!$A$1:$C$1</definedName>
    <definedName name="_xlnm._FilterDatabase" localSheetId="2" hidden="1">CountryMatch0!$A$1:$F$201</definedName>
    <definedName name="_xlnm._FilterDatabase" localSheetId="11" hidden="1">CropMatch3!#REF!</definedName>
    <definedName name="_xlnm._FilterDatabase" localSheetId="8" hidden="1">FAOcrop!$A$1:$A$160</definedName>
    <definedName name="_xlnm._FilterDatabase" localSheetId="7" hidden="1">IFAcrop!$A$1:$A$152</definedName>
    <definedName name="_xlnm._FilterDatabase" localSheetId="10" hidden="1">IFAtoFAOmatch!$A$1:$G$153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2" l="1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D202" i="32"/>
  <c r="D2" i="32"/>
  <c r="H185" i="31"/>
  <c r="C3" i="32"/>
  <c r="C4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80" i="32"/>
  <c r="C81" i="32"/>
  <c r="C82" i="32"/>
  <c r="C83" i="32"/>
  <c r="C84" i="32"/>
  <c r="C85" i="32"/>
  <c r="C86" i="32"/>
  <c r="C88" i="32"/>
  <c r="C89" i="32"/>
  <c r="C90" i="32"/>
  <c r="C91" i="32"/>
  <c r="C92" i="32"/>
  <c r="C93" i="32"/>
  <c r="C94" i="32"/>
  <c r="C95" i="32"/>
  <c r="C96" i="32"/>
  <c r="C97" i="32"/>
  <c r="C98" i="32"/>
  <c r="C99" i="32"/>
  <c r="C100" i="32"/>
  <c r="C101" i="32"/>
  <c r="C102" i="32"/>
  <c r="C103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118" i="32"/>
  <c r="C119" i="32"/>
  <c r="C120" i="32"/>
  <c r="C121" i="32"/>
  <c r="C122" i="32"/>
  <c r="C123" i="32"/>
  <c r="C124" i="32"/>
  <c r="C125" i="32"/>
  <c r="C126" i="32"/>
  <c r="C128" i="32"/>
  <c r="C129" i="32"/>
  <c r="C130" i="32"/>
  <c r="C131" i="32"/>
  <c r="C132" i="32"/>
  <c r="C133" i="32"/>
  <c r="C134" i="32"/>
  <c r="C135" i="32"/>
  <c r="C136" i="32"/>
  <c r="C137" i="32"/>
  <c r="C138" i="32"/>
  <c r="C139" i="32"/>
  <c r="C140" i="32"/>
  <c r="C141" i="32"/>
  <c r="C142" i="32"/>
  <c r="C143" i="32"/>
  <c r="C144" i="32"/>
  <c r="C145" i="32"/>
  <c r="C146" i="32"/>
  <c r="C147" i="32"/>
  <c r="C148" i="32"/>
  <c r="C149" i="32"/>
  <c r="C150" i="32"/>
  <c r="C152" i="32"/>
  <c r="C153" i="32"/>
  <c r="C154" i="32"/>
  <c r="C155" i="32"/>
  <c r="C156" i="32"/>
  <c r="C157" i="32"/>
  <c r="C158" i="32"/>
  <c r="C159" i="32"/>
  <c r="C160" i="32"/>
  <c r="C161" i="32"/>
  <c r="C162" i="32"/>
  <c r="C163" i="32"/>
  <c r="C164" i="32"/>
  <c r="C165" i="32"/>
  <c r="C166" i="32"/>
  <c r="C167" i="32"/>
  <c r="C168" i="32"/>
  <c r="C169" i="32"/>
  <c r="C170" i="32"/>
  <c r="C171" i="32"/>
  <c r="C172" i="32"/>
  <c r="C173" i="32"/>
  <c r="C174" i="32"/>
  <c r="C175" i="32"/>
  <c r="C176" i="32"/>
  <c r="C177" i="32"/>
  <c r="C179" i="32"/>
  <c r="C180" i="32"/>
  <c r="C181" i="32"/>
  <c r="C182" i="32"/>
  <c r="C183" i="32"/>
  <c r="C184" i="32"/>
  <c r="C185" i="32"/>
  <c r="C187" i="32"/>
  <c r="C188" i="32"/>
  <c r="C189" i="32"/>
  <c r="C190" i="32"/>
  <c r="C191" i="32"/>
  <c r="C193" i="32"/>
  <c r="C195" i="32"/>
  <c r="C196" i="32"/>
  <c r="C197" i="32"/>
  <c r="C198" i="32"/>
  <c r="C200" i="32"/>
  <c r="C201" i="32"/>
  <c r="C202" i="32"/>
  <c r="C2" i="32"/>
  <c r="I37" i="31"/>
  <c r="I38" i="31"/>
  <c r="I39" i="31"/>
  <c r="I40" i="31"/>
  <c r="I50" i="31"/>
  <c r="I69" i="31"/>
  <c r="I87" i="31"/>
  <c r="I89" i="31"/>
  <c r="I105" i="31"/>
  <c r="I138" i="31"/>
  <c r="I148" i="31"/>
  <c r="I193" i="31"/>
  <c r="I196" i="31"/>
  <c r="I198" i="31"/>
  <c r="F3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2" i="31"/>
  <c r="F40" i="31"/>
  <c r="E31" i="31"/>
  <c r="H31" i="31" s="1"/>
  <c r="I31" i="31" s="1"/>
  <c r="E32" i="31"/>
  <c r="H32" i="31" s="1"/>
  <c r="I32" i="31" s="1"/>
  <c r="E33" i="31"/>
  <c r="H33" i="31" s="1"/>
  <c r="I33" i="31" s="1"/>
  <c r="H37" i="31"/>
  <c r="H38" i="31"/>
  <c r="H39" i="31"/>
  <c r="H40" i="31"/>
  <c r="E44" i="31"/>
  <c r="H44" i="31" s="1"/>
  <c r="I44" i="31" s="1"/>
  <c r="E45" i="31"/>
  <c r="H45" i="31" s="1"/>
  <c r="I45" i="31" s="1"/>
  <c r="E46" i="31"/>
  <c r="H46" i="31" s="1"/>
  <c r="I46" i="31" s="1"/>
  <c r="E47" i="31"/>
  <c r="H47" i="31" s="1"/>
  <c r="I47" i="31" s="1"/>
  <c r="H50" i="31"/>
  <c r="E56" i="31"/>
  <c r="H56" i="31" s="1"/>
  <c r="I56" i="31" s="1"/>
  <c r="E57" i="31"/>
  <c r="H57" i="31" s="1"/>
  <c r="I57" i="31" s="1"/>
  <c r="E58" i="31"/>
  <c r="H58" i="31" s="1"/>
  <c r="I58" i="31" s="1"/>
  <c r="E59" i="31"/>
  <c r="H59" i="31" s="1"/>
  <c r="I59" i="31" s="1"/>
  <c r="E60" i="31"/>
  <c r="H60" i="31" s="1"/>
  <c r="I60" i="31" s="1"/>
  <c r="E68" i="31"/>
  <c r="H68" i="31" s="1"/>
  <c r="I68" i="31" s="1"/>
  <c r="E80" i="31"/>
  <c r="H80" i="31" s="1"/>
  <c r="I80" i="31" s="1"/>
  <c r="H87" i="31"/>
  <c r="E93" i="31"/>
  <c r="H93" i="31" s="1"/>
  <c r="I93" i="31" s="1"/>
  <c r="E94" i="31"/>
  <c r="H94" i="31" s="1"/>
  <c r="I94" i="31" s="1"/>
  <c r="E102" i="31"/>
  <c r="H102" i="31" s="1"/>
  <c r="I102" i="31" s="1"/>
  <c r="E105" i="31"/>
  <c r="H105" i="31" s="1"/>
  <c r="E106" i="31"/>
  <c r="H106" i="31" s="1"/>
  <c r="I106" i="31" s="1"/>
  <c r="E117" i="31"/>
  <c r="H117" i="31" s="1"/>
  <c r="I117" i="31" s="1"/>
  <c r="E118" i="31"/>
  <c r="H118" i="31" s="1"/>
  <c r="I118" i="31" s="1"/>
  <c r="E119" i="31"/>
  <c r="H119" i="31" s="1"/>
  <c r="I119" i="31" s="1"/>
  <c r="E120" i="31"/>
  <c r="H120" i="31" s="1"/>
  <c r="I120" i="31" s="1"/>
  <c r="E121" i="31"/>
  <c r="H121" i="31" s="1"/>
  <c r="I121" i="31" s="1"/>
  <c r="E127" i="31"/>
  <c r="H127" i="31" s="1"/>
  <c r="I127" i="31" s="1"/>
  <c r="E130" i="31"/>
  <c r="H130" i="31" s="1"/>
  <c r="I130" i="31" s="1"/>
  <c r="E131" i="31"/>
  <c r="H131" i="31" s="1"/>
  <c r="I131" i="31" s="1"/>
  <c r="E132" i="31"/>
  <c r="H132" i="31" s="1"/>
  <c r="I132" i="31" s="1"/>
  <c r="E133" i="31"/>
  <c r="H133" i="31" s="1"/>
  <c r="I133" i="31" s="1"/>
  <c r="E134" i="31"/>
  <c r="H134" i="31" s="1"/>
  <c r="I134" i="31" s="1"/>
  <c r="H148" i="31"/>
  <c r="E151" i="31"/>
  <c r="H151" i="31" s="1"/>
  <c r="I151" i="31" s="1"/>
  <c r="E155" i="31"/>
  <c r="H155" i="31" s="1"/>
  <c r="I155" i="31" s="1"/>
  <c r="E167" i="31"/>
  <c r="H167" i="31" s="1"/>
  <c r="I167" i="31" s="1"/>
  <c r="E179" i="31"/>
  <c r="H179" i="31" s="1"/>
  <c r="I179" i="31" s="1"/>
  <c r="E185" i="31"/>
  <c r="E188" i="31"/>
  <c r="H188" i="31" s="1"/>
  <c r="I188" i="31" s="1"/>
  <c r="E189" i="31"/>
  <c r="H189" i="31" s="1"/>
  <c r="I189" i="31" s="1"/>
  <c r="E190" i="31"/>
  <c r="H190" i="31" s="1"/>
  <c r="I190" i="31" s="1"/>
  <c r="H193" i="31"/>
  <c r="E198" i="31"/>
  <c r="H198" i="31" s="1"/>
  <c r="F36" i="31"/>
  <c r="E36" i="31" s="1"/>
  <c r="H36" i="31" s="1"/>
  <c r="I36" i="31" s="1"/>
  <c r="F127" i="31"/>
  <c r="F23" i="31"/>
  <c r="E23" i="31" s="1"/>
  <c r="H23" i="31" s="1"/>
  <c r="I23" i="31" s="1"/>
  <c r="F24" i="31"/>
  <c r="E24" i="31" s="1"/>
  <c r="H24" i="31" s="1"/>
  <c r="I24" i="31" s="1"/>
  <c r="F25" i="31"/>
  <c r="E25" i="31" s="1"/>
  <c r="H25" i="31" s="1"/>
  <c r="I25" i="31" s="1"/>
  <c r="F26" i="31"/>
  <c r="E26" i="31" s="1"/>
  <c r="H26" i="31" s="1"/>
  <c r="I26" i="31" s="1"/>
  <c r="F27" i="31"/>
  <c r="E27" i="31" s="1"/>
  <c r="H27" i="31" s="1"/>
  <c r="I27" i="31" s="1"/>
  <c r="F28" i="31"/>
  <c r="E28" i="31" s="1"/>
  <c r="H28" i="31" s="1"/>
  <c r="I28" i="31" s="1"/>
  <c r="F29" i="31"/>
  <c r="E29" i="31" s="1"/>
  <c r="H29" i="31" s="1"/>
  <c r="I29" i="31" s="1"/>
  <c r="F30" i="31"/>
  <c r="E30" i="31" s="1"/>
  <c r="H30" i="31" s="1"/>
  <c r="I30" i="31" s="1"/>
  <c r="F31" i="31"/>
  <c r="F32" i="31"/>
  <c r="F33" i="31"/>
  <c r="F34" i="31"/>
  <c r="E34" i="31" s="1"/>
  <c r="H34" i="31" s="1"/>
  <c r="I34" i="31" s="1"/>
  <c r="F35" i="31"/>
  <c r="E35" i="31" s="1"/>
  <c r="H35" i="31" s="1"/>
  <c r="I35" i="31" s="1"/>
  <c r="F37" i="31"/>
  <c r="F38" i="31"/>
  <c r="F41" i="31"/>
  <c r="E41" i="31" s="1"/>
  <c r="H41" i="31" s="1"/>
  <c r="I41" i="31" s="1"/>
  <c r="F42" i="31"/>
  <c r="E42" i="31" s="1"/>
  <c r="H42" i="31" s="1"/>
  <c r="I42" i="31" s="1"/>
  <c r="F43" i="31"/>
  <c r="E43" i="31" s="1"/>
  <c r="H43" i="31" s="1"/>
  <c r="I43" i="31" s="1"/>
  <c r="F44" i="31"/>
  <c r="F45" i="31"/>
  <c r="F46" i="31"/>
  <c r="F47" i="31"/>
  <c r="F48" i="31"/>
  <c r="E48" i="31" s="1"/>
  <c r="H48" i="31" s="1"/>
  <c r="I48" i="31" s="1"/>
  <c r="F49" i="31"/>
  <c r="E49" i="31" s="1"/>
  <c r="H49" i="31" s="1"/>
  <c r="I49" i="31" s="1"/>
  <c r="F50" i="31"/>
  <c r="F51" i="31"/>
  <c r="E51" i="31" s="1"/>
  <c r="H51" i="31" s="1"/>
  <c r="I51" i="31" s="1"/>
  <c r="F52" i="31"/>
  <c r="E52" i="31" s="1"/>
  <c r="H52" i="31" s="1"/>
  <c r="I52" i="31" s="1"/>
  <c r="F53" i="31"/>
  <c r="E53" i="31" s="1"/>
  <c r="H53" i="31" s="1"/>
  <c r="I53" i="31" s="1"/>
  <c r="F54" i="31"/>
  <c r="E54" i="31" s="1"/>
  <c r="H54" i="31" s="1"/>
  <c r="I54" i="31" s="1"/>
  <c r="F55" i="31"/>
  <c r="E55" i="31" s="1"/>
  <c r="H55" i="31" s="1"/>
  <c r="I55" i="31" s="1"/>
  <c r="F56" i="31"/>
  <c r="F57" i="31"/>
  <c r="F58" i="31"/>
  <c r="F59" i="31"/>
  <c r="F60" i="31"/>
  <c r="F61" i="31"/>
  <c r="E61" i="31" s="1"/>
  <c r="H61" i="31" s="1"/>
  <c r="I61" i="31" s="1"/>
  <c r="F62" i="31"/>
  <c r="E62" i="31" s="1"/>
  <c r="H62" i="31" s="1"/>
  <c r="I62" i="31" s="1"/>
  <c r="F63" i="31"/>
  <c r="E63" i="31" s="1"/>
  <c r="H63" i="31" s="1"/>
  <c r="I63" i="31" s="1"/>
  <c r="F64" i="31"/>
  <c r="E64" i="31" s="1"/>
  <c r="H64" i="31" s="1"/>
  <c r="I64" i="31" s="1"/>
  <c r="F65" i="31"/>
  <c r="E65" i="31" s="1"/>
  <c r="H65" i="31" s="1"/>
  <c r="I65" i="31" s="1"/>
  <c r="F66" i="31"/>
  <c r="E66" i="31" s="1"/>
  <c r="H66" i="31" s="1"/>
  <c r="I66" i="31" s="1"/>
  <c r="F67" i="31"/>
  <c r="E67" i="31" s="1"/>
  <c r="H67" i="31" s="1"/>
  <c r="I67" i="31" s="1"/>
  <c r="F68" i="31"/>
  <c r="F69" i="31"/>
  <c r="E69" i="31" s="1"/>
  <c r="H69" i="31" s="1"/>
  <c r="F70" i="31"/>
  <c r="E70" i="31" s="1"/>
  <c r="H70" i="31" s="1"/>
  <c r="I70" i="31" s="1"/>
  <c r="F71" i="31"/>
  <c r="E71" i="31" s="1"/>
  <c r="H71" i="31" s="1"/>
  <c r="I71" i="31" s="1"/>
  <c r="F72" i="31"/>
  <c r="E72" i="31" s="1"/>
  <c r="H72" i="31" s="1"/>
  <c r="I72" i="31" s="1"/>
  <c r="F73" i="31"/>
  <c r="E73" i="31" s="1"/>
  <c r="H73" i="31" s="1"/>
  <c r="I73" i="31" s="1"/>
  <c r="F74" i="31"/>
  <c r="E74" i="31" s="1"/>
  <c r="H74" i="31" s="1"/>
  <c r="I74" i="31" s="1"/>
  <c r="F75" i="31"/>
  <c r="E75" i="31" s="1"/>
  <c r="H75" i="31" s="1"/>
  <c r="I75" i="31" s="1"/>
  <c r="F76" i="31"/>
  <c r="E76" i="31" s="1"/>
  <c r="H76" i="31" s="1"/>
  <c r="I76" i="31" s="1"/>
  <c r="F77" i="31"/>
  <c r="E77" i="31" s="1"/>
  <c r="H77" i="31" s="1"/>
  <c r="I77" i="31" s="1"/>
  <c r="F78" i="31"/>
  <c r="E78" i="31" s="1"/>
  <c r="H78" i="31" s="1"/>
  <c r="I78" i="31" s="1"/>
  <c r="F79" i="31"/>
  <c r="E79" i="31" s="1"/>
  <c r="H79" i="31" s="1"/>
  <c r="I79" i="31" s="1"/>
  <c r="F80" i="31"/>
  <c r="F81" i="31"/>
  <c r="E81" i="31" s="1"/>
  <c r="H81" i="31" s="1"/>
  <c r="I81" i="31" s="1"/>
  <c r="F82" i="31"/>
  <c r="E82" i="31" s="1"/>
  <c r="H82" i="31" s="1"/>
  <c r="I82" i="31" s="1"/>
  <c r="F83" i="31"/>
  <c r="E83" i="31" s="1"/>
  <c r="H83" i="31" s="1"/>
  <c r="I83" i="31" s="1"/>
  <c r="F84" i="31"/>
  <c r="E84" i="31" s="1"/>
  <c r="H84" i="31" s="1"/>
  <c r="I84" i="31" s="1"/>
  <c r="F85" i="31"/>
  <c r="E85" i="31" s="1"/>
  <c r="H85" i="31" s="1"/>
  <c r="I85" i="31" s="1"/>
  <c r="F86" i="31"/>
  <c r="E86" i="31" s="1"/>
  <c r="H86" i="31" s="1"/>
  <c r="I86" i="31" s="1"/>
  <c r="F88" i="31"/>
  <c r="E88" i="31" s="1"/>
  <c r="H88" i="31" s="1"/>
  <c r="I88" i="31" s="1"/>
  <c r="F89" i="31"/>
  <c r="E89" i="31" s="1"/>
  <c r="H89" i="31" s="1"/>
  <c r="F90" i="31"/>
  <c r="E90" i="31" s="1"/>
  <c r="H90" i="31" s="1"/>
  <c r="I90" i="31" s="1"/>
  <c r="F91" i="31"/>
  <c r="E91" i="31" s="1"/>
  <c r="H91" i="31" s="1"/>
  <c r="I91" i="31" s="1"/>
  <c r="F92" i="31"/>
  <c r="E92" i="31" s="1"/>
  <c r="H92" i="31" s="1"/>
  <c r="I92" i="31" s="1"/>
  <c r="F93" i="31"/>
  <c r="F94" i="31"/>
  <c r="F95" i="31"/>
  <c r="E95" i="31" s="1"/>
  <c r="H95" i="31" s="1"/>
  <c r="I95" i="31" s="1"/>
  <c r="F96" i="31"/>
  <c r="E96" i="31" s="1"/>
  <c r="H96" i="31" s="1"/>
  <c r="I96" i="31" s="1"/>
  <c r="F97" i="31"/>
  <c r="E97" i="31" s="1"/>
  <c r="H97" i="31" s="1"/>
  <c r="I97" i="31" s="1"/>
  <c r="F98" i="31"/>
  <c r="E98" i="31" s="1"/>
  <c r="H98" i="31" s="1"/>
  <c r="I98" i="31" s="1"/>
  <c r="F99" i="31"/>
  <c r="E99" i="31" s="1"/>
  <c r="H99" i="31" s="1"/>
  <c r="I99" i="31" s="1"/>
  <c r="F100" i="31"/>
  <c r="E100" i="31" s="1"/>
  <c r="H100" i="31" s="1"/>
  <c r="I100" i="31" s="1"/>
  <c r="F101" i="31"/>
  <c r="E101" i="31" s="1"/>
  <c r="H101" i="31" s="1"/>
  <c r="I101" i="31" s="1"/>
  <c r="F102" i="31"/>
  <c r="F103" i="31"/>
  <c r="E103" i="31" s="1"/>
  <c r="H103" i="31" s="1"/>
  <c r="I103" i="31" s="1"/>
  <c r="F104" i="31"/>
  <c r="E104" i="31" s="1"/>
  <c r="H104" i="31" s="1"/>
  <c r="I104" i="31" s="1"/>
  <c r="F105" i="31"/>
  <c r="F106" i="31"/>
  <c r="F107" i="31"/>
  <c r="E107" i="31" s="1"/>
  <c r="H107" i="31" s="1"/>
  <c r="I107" i="31" s="1"/>
  <c r="F108" i="31"/>
  <c r="E108" i="31" s="1"/>
  <c r="H108" i="31" s="1"/>
  <c r="I108" i="31" s="1"/>
  <c r="F109" i="31"/>
  <c r="E109" i="31" s="1"/>
  <c r="H109" i="31" s="1"/>
  <c r="I109" i="31" s="1"/>
  <c r="F110" i="31"/>
  <c r="E110" i="31" s="1"/>
  <c r="H110" i="31" s="1"/>
  <c r="I110" i="31" s="1"/>
  <c r="F111" i="31"/>
  <c r="E111" i="31" s="1"/>
  <c r="H111" i="31" s="1"/>
  <c r="I111" i="31" s="1"/>
  <c r="F112" i="31"/>
  <c r="E112" i="31" s="1"/>
  <c r="H112" i="31" s="1"/>
  <c r="I112" i="31" s="1"/>
  <c r="F113" i="31"/>
  <c r="E113" i="31" s="1"/>
  <c r="H113" i="31" s="1"/>
  <c r="I113" i="31" s="1"/>
  <c r="F114" i="31"/>
  <c r="E114" i="31" s="1"/>
  <c r="H114" i="31" s="1"/>
  <c r="I114" i="31" s="1"/>
  <c r="F115" i="31"/>
  <c r="E115" i="31" s="1"/>
  <c r="H115" i="31" s="1"/>
  <c r="I115" i="31" s="1"/>
  <c r="F116" i="31"/>
  <c r="E116" i="31" s="1"/>
  <c r="H116" i="31" s="1"/>
  <c r="I116" i="31" s="1"/>
  <c r="F117" i="31"/>
  <c r="F118" i="31"/>
  <c r="F119" i="31"/>
  <c r="F120" i="31"/>
  <c r="F121" i="31"/>
  <c r="F122" i="31"/>
  <c r="E122" i="31" s="1"/>
  <c r="H122" i="31" s="1"/>
  <c r="I122" i="31" s="1"/>
  <c r="F123" i="31"/>
  <c r="E123" i="31" s="1"/>
  <c r="H123" i="31" s="1"/>
  <c r="I123" i="31" s="1"/>
  <c r="F124" i="31"/>
  <c r="E124" i="31" s="1"/>
  <c r="H124" i="31" s="1"/>
  <c r="I124" i="31" s="1"/>
  <c r="F125" i="31"/>
  <c r="E125" i="31" s="1"/>
  <c r="H125" i="31" s="1"/>
  <c r="I125" i="31" s="1"/>
  <c r="F126" i="31"/>
  <c r="E126" i="31" s="1"/>
  <c r="H126" i="31" s="1"/>
  <c r="I126" i="31" s="1"/>
  <c r="F128" i="31"/>
  <c r="E128" i="31" s="1"/>
  <c r="H128" i="31" s="1"/>
  <c r="I128" i="31" s="1"/>
  <c r="F129" i="31"/>
  <c r="E129" i="31" s="1"/>
  <c r="H129" i="31" s="1"/>
  <c r="I129" i="31" s="1"/>
  <c r="F130" i="31"/>
  <c r="F131" i="31"/>
  <c r="F132" i="31"/>
  <c r="F133" i="31"/>
  <c r="F134" i="31"/>
  <c r="F135" i="31"/>
  <c r="E135" i="31" s="1"/>
  <c r="H135" i="31" s="1"/>
  <c r="I135" i="31" s="1"/>
  <c r="F136" i="31"/>
  <c r="E136" i="31" s="1"/>
  <c r="H136" i="31" s="1"/>
  <c r="I136" i="31" s="1"/>
  <c r="F137" i="31"/>
  <c r="E137" i="31" s="1"/>
  <c r="H137" i="31" s="1"/>
  <c r="I137" i="31" s="1"/>
  <c r="F138" i="31"/>
  <c r="E138" i="31" s="1"/>
  <c r="H138" i="31" s="1"/>
  <c r="F139" i="31"/>
  <c r="E139" i="31" s="1"/>
  <c r="H139" i="31" s="1"/>
  <c r="I139" i="31" s="1"/>
  <c r="F140" i="31"/>
  <c r="E140" i="31" s="1"/>
  <c r="H140" i="31" s="1"/>
  <c r="I140" i="31" s="1"/>
  <c r="F141" i="31"/>
  <c r="E141" i="31" s="1"/>
  <c r="H141" i="31" s="1"/>
  <c r="I141" i="31" s="1"/>
  <c r="F142" i="31"/>
  <c r="E142" i="31" s="1"/>
  <c r="H142" i="31" s="1"/>
  <c r="I142" i="31" s="1"/>
  <c r="F143" i="31"/>
  <c r="E143" i="31" s="1"/>
  <c r="H143" i="31" s="1"/>
  <c r="I143" i="31" s="1"/>
  <c r="F144" i="31"/>
  <c r="E144" i="31" s="1"/>
  <c r="H144" i="31" s="1"/>
  <c r="I144" i="31" s="1"/>
  <c r="F145" i="31"/>
  <c r="E145" i="31" s="1"/>
  <c r="H145" i="31" s="1"/>
  <c r="I145" i="31" s="1"/>
  <c r="F146" i="31"/>
  <c r="E146" i="31" s="1"/>
  <c r="H146" i="31" s="1"/>
  <c r="I146" i="31" s="1"/>
  <c r="F147" i="31"/>
  <c r="E147" i="31" s="1"/>
  <c r="H147" i="31" s="1"/>
  <c r="I147" i="31" s="1"/>
  <c r="F148" i="31"/>
  <c r="F149" i="31"/>
  <c r="E149" i="31" s="1"/>
  <c r="H149" i="31" s="1"/>
  <c r="I149" i="31" s="1"/>
  <c r="F150" i="31"/>
  <c r="E150" i="31" s="1"/>
  <c r="H150" i="31" s="1"/>
  <c r="I150" i="31" s="1"/>
  <c r="F152" i="31"/>
  <c r="E152" i="31" s="1"/>
  <c r="H152" i="31" s="1"/>
  <c r="I152" i="31" s="1"/>
  <c r="F153" i="31"/>
  <c r="E153" i="31" s="1"/>
  <c r="H153" i="31" s="1"/>
  <c r="I153" i="31" s="1"/>
  <c r="F154" i="31"/>
  <c r="E154" i="31" s="1"/>
  <c r="H154" i="31" s="1"/>
  <c r="I154" i="31" s="1"/>
  <c r="F155" i="31"/>
  <c r="F156" i="31"/>
  <c r="E156" i="31" s="1"/>
  <c r="H156" i="31" s="1"/>
  <c r="I156" i="31" s="1"/>
  <c r="F157" i="31"/>
  <c r="E157" i="31" s="1"/>
  <c r="H157" i="31" s="1"/>
  <c r="I157" i="31" s="1"/>
  <c r="F158" i="31"/>
  <c r="E158" i="31" s="1"/>
  <c r="H158" i="31" s="1"/>
  <c r="I158" i="31" s="1"/>
  <c r="F159" i="31"/>
  <c r="E159" i="31" s="1"/>
  <c r="H159" i="31" s="1"/>
  <c r="I159" i="31" s="1"/>
  <c r="F160" i="31"/>
  <c r="E160" i="31" s="1"/>
  <c r="H160" i="31" s="1"/>
  <c r="I160" i="31" s="1"/>
  <c r="F161" i="31"/>
  <c r="E161" i="31" s="1"/>
  <c r="H161" i="31" s="1"/>
  <c r="I161" i="31" s="1"/>
  <c r="F162" i="31"/>
  <c r="E162" i="31" s="1"/>
  <c r="H162" i="31" s="1"/>
  <c r="I162" i="31" s="1"/>
  <c r="F163" i="31"/>
  <c r="E163" i="31" s="1"/>
  <c r="H163" i="31" s="1"/>
  <c r="I163" i="31" s="1"/>
  <c r="F164" i="31"/>
  <c r="E164" i="31" s="1"/>
  <c r="H164" i="31" s="1"/>
  <c r="I164" i="31" s="1"/>
  <c r="F165" i="31"/>
  <c r="E165" i="31" s="1"/>
  <c r="H165" i="31" s="1"/>
  <c r="I165" i="31" s="1"/>
  <c r="F166" i="31"/>
  <c r="E166" i="31" s="1"/>
  <c r="H166" i="31" s="1"/>
  <c r="I166" i="31" s="1"/>
  <c r="F167" i="31"/>
  <c r="F168" i="31"/>
  <c r="E168" i="31" s="1"/>
  <c r="H168" i="31" s="1"/>
  <c r="I168" i="31" s="1"/>
  <c r="F169" i="31"/>
  <c r="E169" i="31" s="1"/>
  <c r="H169" i="31" s="1"/>
  <c r="I169" i="31" s="1"/>
  <c r="F170" i="31"/>
  <c r="E170" i="31" s="1"/>
  <c r="H170" i="31" s="1"/>
  <c r="I170" i="31" s="1"/>
  <c r="F171" i="31"/>
  <c r="E171" i="31" s="1"/>
  <c r="H171" i="31" s="1"/>
  <c r="I171" i="31" s="1"/>
  <c r="F172" i="31"/>
  <c r="E172" i="31" s="1"/>
  <c r="H172" i="31" s="1"/>
  <c r="I172" i="31" s="1"/>
  <c r="F173" i="31"/>
  <c r="E173" i="31" s="1"/>
  <c r="H173" i="31" s="1"/>
  <c r="I173" i="31" s="1"/>
  <c r="F174" i="31"/>
  <c r="E174" i="31" s="1"/>
  <c r="H174" i="31" s="1"/>
  <c r="I174" i="31" s="1"/>
  <c r="F175" i="31"/>
  <c r="E175" i="31" s="1"/>
  <c r="H175" i="31" s="1"/>
  <c r="I175" i="31" s="1"/>
  <c r="F176" i="31"/>
  <c r="E176" i="31" s="1"/>
  <c r="H176" i="31" s="1"/>
  <c r="I176" i="31" s="1"/>
  <c r="F177" i="31"/>
  <c r="E177" i="31" s="1"/>
  <c r="H177" i="31" s="1"/>
  <c r="I177" i="31" s="1"/>
  <c r="F178" i="31"/>
  <c r="E178" i="31" s="1"/>
  <c r="H178" i="31" s="1"/>
  <c r="I178" i="31" s="1"/>
  <c r="F179" i="31"/>
  <c r="F180" i="31"/>
  <c r="E180" i="31" s="1"/>
  <c r="H180" i="31" s="1"/>
  <c r="I180" i="31" s="1"/>
  <c r="F181" i="31"/>
  <c r="E181" i="31" s="1"/>
  <c r="H181" i="31" s="1"/>
  <c r="I181" i="31" s="1"/>
  <c r="F182" i="31"/>
  <c r="E182" i="31" s="1"/>
  <c r="H182" i="31" s="1"/>
  <c r="I182" i="31" s="1"/>
  <c r="F183" i="31"/>
  <c r="E183" i="31" s="1"/>
  <c r="H183" i="31" s="1"/>
  <c r="I183" i="31" s="1"/>
  <c r="F184" i="31"/>
  <c r="E184" i="31" s="1"/>
  <c r="H184" i="31" s="1"/>
  <c r="I184" i="31" s="1"/>
  <c r="F186" i="31"/>
  <c r="E186" i="31" s="1"/>
  <c r="H186" i="31" s="1"/>
  <c r="I186" i="31" s="1"/>
  <c r="F187" i="31"/>
  <c r="E187" i="31" s="1"/>
  <c r="H187" i="31" s="1"/>
  <c r="I187" i="31" s="1"/>
  <c r="F188" i="31"/>
  <c r="F189" i="31"/>
  <c r="F190" i="31"/>
  <c r="F191" i="31"/>
  <c r="E191" i="31" s="1"/>
  <c r="H191" i="31" s="1"/>
  <c r="I191" i="31" s="1"/>
  <c r="F192" i="31"/>
  <c r="E192" i="31" s="1"/>
  <c r="H192" i="31" s="1"/>
  <c r="I192" i="31" s="1"/>
  <c r="F194" i="31"/>
  <c r="E194" i="31" s="1"/>
  <c r="H194" i="31" s="1"/>
  <c r="I194" i="31" s="1"/>
  <c r="F195" i="31"/>
  <c r="E195" i="31" s="1"/>
  <c r="H195" i="31" s="1"/>
  <c r="I195" i="31" s="1"/>
  <c r="F196" i="31"/>
  <c r="E196" i="31" s="1"/>
  <c r="H196" i="31" s="1"/>
  <c r="F197" i="31"/>
  <c r="E197" i="31" s="1"/>
  <c r="H197" i="31" s="1"/>
  <c r="I197" i="31" s="1"/>
  <c r="F199" i="31"/>
  <c r="E199" i="31" s="1"/>
  <c r="H199" i="31" s="1"/>
  <c r="I199" i="31" s="1"/>
  <c r="F200" i="31"/>
  <c r="E200" i="31" s="1"/>
  <c r="H200" i="31" s="1"/>
  <c r="I200" i="31" s="1"/>
  <c r="F201" i="31"/>
  <c r="E201" i="31" s="1"/>
  <c r="H201" i="31" s="1"/>
  <c r="I201" i="31" s="1"/>
  <c r="C21" i="31"/>
  <c r="C13" i="31"/>
  <c r="C11" i="31"/>
  <c r="C3" i="31"/>
  <c r="C7" i="31"/>
  <c r="C9" i="31"/>
  <c r="C10" i="31"/>
  <c r="C12" i="31"/>
  <c r="C14" i="31"/>
  <c r="C15" i="31"/>
  <c r="C16" i="31"/>
  <c r="C17" i="31"/>
  <c r="C18" i="31"/>
  <c r="C19" i="31"/>
  <c r="C20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" i="3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  <c r="I185" i="31" l="1"/>
  <c r="C22" i="31"/>
  <c r="C8" i="31"/>
  <c r="C6" i="31"/>
  <c r="C5" i="31"/>
  <c r="C4" i="31"/>
  <c r="P63" i="10" l="1"/>
  <c r="T63" i="10"/>
  <c r="E36" i="10"/>
  <c r="M63" i="10" s="1"/>
  <c r="G35" i="10" a="1"/>
  <c r="G35" i="10" s="1"/>
  <c r="H35" i="10" a="1"/>
  <c r="H35" i="10" s="1"/>
  <c r="I35" i="10" a="1"/>
  <c r="I35" i="10" s="1"/>
  <c r="J35" i="10" a="1"/>
  <c r="J35" i="10" s="1"/>
  <c r="K35" i="10" a="1"/>
  <c r="K35" i="10" s="1"/>
  <c r="L35" i="10" a="1"/>
  <c r="L35" i="10" s="1"/>
  <c r="M35" i="10" a="1"/>
  <c r="M35" i="10" s="1"/>
  <c r="N35" i="10" a="1"/>
  <c r="N35" i="10" s="1"/>
  <c r="O35" i="10" a="1"/>
  <c r="O35" i="10" s="1"/>
  <c r="P35" i="10" a="1"/>
  <c r="P35" i="10" s="1"/>
  <c r="Q35" i="10" a="1"/>
  <c r="Q35" i="10" s="1"/>
  <c r="R35" i="10" a="1"/>
  <c r="R35" i="10" s="1"/>
  <c r="S35" i="10" a="1"/>
  <c r="S35" i="10" s="1"/>
  <c r="T35" i="10" a="1"/>
  <c r="T35" i="10" s="1"/>
  <c r="F35" i="10" a="1"/>
  <c r="F35" i="10" s="1"/>
  <c r="D2" i="12" a="1"/>
  <c r="D2" i="12" s="1"/>
  <c r="S63" i="10" l="1"/>
  <c r="R63" i="10"/>
  <c r="Q63" i="10"/>
  <c r="O63" i="10"/>
  <c r="N63" i="10"/>
  <c r="E37" i="10"/>
  <c r="L63" i="10" l="1"/>
  <c r="E38" i="10"/>
  <c r="K63" i="10"/>
  <c r="E39" i="10" l="1"/>
  <c r="E40" i="10" s="1"/>
  <c r="E41" i="10" s="1"/>
  <c r="J63" i="10"/>
  <c r="E42" i="10" l="1"/>
  <c r="E43" i="10" s="1"/>
  <c r="E44" i="10" s="1"/>
  <c r="E45" i="10" s="1"/>
  <c r="E46" i="10" s="1"/>
  <c r="E47" i="10" s="1"/>
  <c r="I63" i="10"/>
  <c r="E48" i="10" l="1"/>
  <c r="E49" i="10" s="1"/>
  <c r="E50" i="10" s="1"/>
  <c r="H63" i="10"/>
  <c r="E51" i="10" l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F63" i="10" s="1"/>
  <c r="E63" i="10" s="1"/>
  <c r="G63" i="10"/>
  <c r="E22" i="31" l="1"/>
  <c r="H22" i="31" s="1"/>
  <c r="I22" i="31" s="1"/>
  <c r="E21" i="31"/>
  <c r="H21" i="31" s="1"/>
  <c r="I21" i="31" s="1"/>
  <c r="E19" i="31"/>
  <c r="H19" i="31" s="1"/>
  <c r="I19" i="31" s="1"/>
  <c r="E18" i="31"/>
  <c r="H18" i="31" s="1"/>
  <c r="I18" i="31" s="1"/>
  <c r="E16" i="31"/>
  <c r="H16" i="31" s="1"/>
  <c r="I16" i="31" s="1"/>
  <c r="E20" i="31"/>
  <c r="H20" i="31" s="1"/>
  <c r="I20" i="31" s="1"/>
  <c r="E17" i="31"/>
  <c r="H17" i="31" s="1"/>
  <c r="I17" i="31" s="1"/>
  <c r="E9" i="31"/>
  <c r="H9" i="31" s="1"/>
  <c r="I9" i="31" s="1"/>
  <c r="E3" i="31"/>
  <c r="H3" i="31" s="1"/>
  <c r="I3" i="31" s="1"/>
  <c r="E11" i="31"/>
  <c r="H11" i="31" s="1"/>
  <c r="I11" i="31" s="1"/>
  <c r="E13" i="31"/>
  <c r="H13" i="31" s="1"/>
  <c r="I13" i="31" s="1"/>
  <c r="E7" i="31"/>
  <c r="H7" i="31" s="1"/>
  <c r="I7" i="31" s="1"/>
  <c r="E5" i="31"/>
  <c r="H5" i="31" s="1"/>
  <c r="I5" i="31" s="1"/>
  <c r="E12" i="31"/>
  <c r="H12" i="31" s="1"/>
  <c r="I12" i="31" s="1"/>
  <c r="E6" i="31"/>
  <c r="H6" i="31" s="1"/>
  <c r="I6" i="31" s="1"/>
  <c r="E15" i="31"/>
  <c r="H15" i="31" s="1"/>
  <c r="I15" i="31" s="1"/>
  <c r="E8" i="31"/>
  <c r="H8" i="31" s="1"/>
  <c r="I8" i="31" s="1"/>
  <c r="E10" i="31"/>
  <c r="H10" i="31" s="1"/>
  <c r="I10" i="31" s="1"/>
  <c r="E4" i="31"/>
  <c r="H4" i="31" s="1"/>
  <c r="I4" i="31" s="1"/>
  <c r="E14" i="31"/>
  <c r="H14" i="31" s="1"/>
  <c r="I14" i="31" s="1"/>
  <c r="E2" i="31"/>
  <c r="H2" i="31" l="1"/>
  <c r="I2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tc={18625DDA-FDEB-4EBC-9401-D1A9F92F48AB}</author>
  </authors>
  <commentList>
    <comment ref="D24" authorId="0" shapeId="0" xr:uid="{18625DDA-FDEB-4EBC-9401-D1A9F92F48A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not in ifastat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<sst xmlns="http://schemas.openxmlformats.org/spreadsheetml/2006/main" count="4555" uniqueCount="737">
  <si>
    <t>Afghanistan</t>
  </si>
  <si>
    <t>Almonds, in shell</t>
  </si>
  <si>
    <t>Anise, badian, coriander, cumin, caraway, fennel and juniper berries, raw</t>
  </si>
  <si>
    <t>Apples</t>
  </si>
  <si>
    <t>Apricots</t>
  </si>
  <si>
    <t>Barley</t>
  </si>
  <si>
    <t>Cantaloupes and other melons</t>
  </si>
  <si>
    <t>Figs</t>
  </si>
  <si>
    <t>Grapes</t>
  </si>
  <si>
    <t>Linseed</t>
  </si>
  <si>
    <t>Maize (corn)</t>
  </si>
  <si>
    <t>Millet</t>
  </si>
  <si>
    <t>Mustard seed</t>
  </si>
  <si>
    <t>Olives</t>
  </si>
  <si>
    <t>Onions and shallots, dry (excluding dehydrated)</t>
  </si>
  <si>
    <t>Oranges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</si>
  <si>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</si>
  <si>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</si>
  <si>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</si>
  <si>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</si>
  <si>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pulses n.e.c.</t>
  </si>
  <si>
    <t>Other stimulant, spice and aromatic crops, n.e.c.</t>
  </si>
  <si>
    <t>Other stone fruits</t>
  </si>
  <si>
    <t>Other vegetables, fresh n.e.c.</t>
  </si>
  <si>
    <t>Peaches and nectarines</t>
  </si>
  <si>
    <t>Pears</t>
  </si>
  <si>
    <t>Pistachios, in shell</t>
  </si>
  <si>
    <t>Plums and sloes</t>
  </si>
  <si>
    <t>Potatoes</t>
  </si>
  <si>
    <t>Rice</t>
  </si>
  <si>
    <t>Seed cotton, unginned</t>
  </si>
  <si>
    <t>Sesame seed</t>
  </si>
  <si>
    <t>X</t>
  </si>
  <si>
    <t>Sugar beet</t>
  </si>
  <si>
    <t>Sugar cane</t>
  </si>
  <si>
    <t>Sunflower seed</t>
  </si>
  <si>
    <t>Walnuts, in shell</t>
  </si>
  <si>
    <t>Watermelons</t>
  </si>
  <si>
    <t>Wheat</t>
  </si>
  <si>
    <t>Albania</t>
  </si>
  <si>
    <t>Beans, dry</t>
  </si>
  <si>
    <t>Broad beans and horse beans, dry</t>
  </si>
  <si>
    <t>Broad beans and horse beans, green</t>
  </si>
  <si>
    <t>Cabbages</t>
  </si>
  <si>
    <t>Carrots and turnips</t>
  </si>
  <si>
    <t>Cauliflowers and broccoli</t>
  </si>
  <si>
    <t>Cherries</t>
  </si>
  <si>
    <t>Chestnuts, in shell</t>
  </si>
  <si>
    <t>Chillies and peppers, green (Capsicum spp. and Pimenta spp.)</t>
  </si>
  <si>
    <t>Cucumbers and gherkins</t>
  </si>
  <si>
    <t>Dates</t>
  </si>
  <si>
    <t>Eggplants (aubergines)</t>
  </si>
  <si>
    <t>Green garlic</t>
  </si>
  <si>
    <t>Hop cones</t>
  </si>
  <si>
    <t>Leeks and other alliaceous vegetables</t>
  </si>
  <si>
    <t>Lemons and limes</t>
  </si>
  <si>
    <t>Lettuce and chicory</t>
  </si>
  <si>
    <t>Oats</t>
  </si>
  <si>
    <t>Okra</t>
  </si>
  <si>
    <t>Onions and shallots, green</t>
  </si>
  <si>
    <t>Other beans, green</t>
  </si>
  <si>
    <t>Peas, green</t>
  </si>
  <si>
    <t>Pumpkins, squash and gourds</t>
  </si>
  <si>
    <t>Quinces</t>
  </si>
  <si>
    <t>Rye</t>
  </si>
  <si>
    <t>Sorghum</t>
  </si>
  <si>
    <t>Sour cherries</t>
  </si>
  <si>
    <t>Soya beans</t>
  </si>
  <si>
    <t>Spinach</t>
  </si>
  <si>
    <t>Strawberries</t>
  </si>
  <si>
    <t>Tangerines, mandarins, clementines</t>
  </si>
  <si>
    <t>Tomatoes</t>
  </si>
  <si>
    <t>Unmanufactured tobacco</t>
  </si>
  <si>
    <t>Vetches</t>
  </si>
  <si>
    <t>Algeria</t>
  </si>
  <si>
    <t>Artichokes</t>
  </si>
  <si>
    <t>Bananas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</si>
  <si>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</si>
  <si>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</si>
  <si>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</si>
  <si>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</si>
  <si>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</si>
  <si>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Other tropical fruits, n.e.c.</t>
  </si>
  <si>
    <t>Peas, dry</t>
  </si>
  <si>
    <t>Pomelos and grapefruits</t>
  </si>
  <si>
    <t>Rape or colza seed</t>
  </si>
  <si>
    <t>Triticale</t>
  </si>
  <si>
    <t>Angola</t>
  </si>
  <si>
    <t>Avocados</t>
  </si>
  <si>
    <t>Cashew nuts, in shell</t>
  </si>
  <si>
    <t>Cassava, fresh</t>
  </si>
  <si>
    <t>Castor oil seeds</t>
  </si>
  <si>
    <t>Cocoa beans</t>
  </si>
  <si>
    <t>Coffee, green</t>
  </si>
  <si>
    <t>Kenaf, and other textile bast fibres, raw or retted</t>
  </si>
  <si>
    <t>Mangoes, guavas and mangosteens</t>
  </si>
  <si>
    <t>Oil palm fruit</t>
  </si>
  <si>
    <t>Pineapples</t>
  </si>
  <si>
    <t>Sisal, raw</t>
  </si>
  <si>
    <t>Sweet potatoes</t>
  </si>
  <si>
    <t>Antigua and Barbuda</t>
  </si>
  <si>
    <t>Taro</t>
  </si>
  <si>
    <t>Yams</t>
  </si>
  <si>
    <t>Argentina</t>
  </si>
  <si>
    <t>Asparagus</t>
  </si>
  <si>
    <t>Canary seed</t>
  </si>
  <si>
    <t>Cereals n.e.c.</t>
  </si>
  <si>
    <t>Flax, raw or retted</t>
  </si>
  <si>
    <t>Lupins</t>
  </si>
  <si>
    <t>Maté leaves</t>
  </si>
  <si>
    <t>Other fibre crops, raw, n.e.c.</t>
  </si>
  <si>
    <t>Papayas</t>
  </si>
  <si>
    <t>Peppermint, spearmint</t>
  </si>
  <si>
    <t>Safflower seed</t>
  </si>
  <si>
    <t>String beans</t>
  </si>
  <si>
    <t>Tea leaves</t>
  </si>
  <si>
    <t>Tung nuts</t>
  </si>
  <si>
    <t>Armenia</t>
  </si>
  <si>
    <t>Hazelnuts, in shell</t>
  </si>
  <si>
    <t>Australia</t>
  </si>
  <si>
    <t>Blueberries</t>
  </si>
  <si>
    <t>Cow peas, dry</t>
  </si>
  <si>
    <t>Currants</t>
  </si>
  <si>
    <t>Green corn (maize)</t>
  </si>
  <si>
    <t>Kiwi fruit</t>
  </si>
  <si>
    <t>Persimmons</t>
  </si>
  <si>
    <t>Raspberries</t>
  </si>
  <si>
    <t>Austria</t>
  </si>
  <si>
    <t>Mixed grain</t>
  </si>
  <si>
    <t>Other oil seeds, n.e.c.</t>
  </si>
  <si>
    <t>True hemp, raw or retted</t>
  </si>
  <si>
    <t>Azerbaijan</t>
  </si>
  <si>
    <t>Cranberries</t>
  </si>
  <si>
    <t>Bahamas</t>
  </si>
  <si>
    <t>Coconuts, in shell</t>
  </si>
  <si>
    <t>Pigeon peas, dry</t>
  </si>
  <si>
    <t>Plantains and cooking bananas</t>
  </si>
  <si>
    <t>Bahrain</t>
  </si>
  <si>
    <t>Bangladesh</t>
  </si>
  <si>
    <t>Areca nuts</t>
  </si>
  <si>
    <t>Ginger, raw</t>
  </si>
  <si>
    <t>Jute, raw or retted</t>
  </si>
  <si>
    <t>Natural rubber in primary forms</t>
  </si>
  <si>
    <t>Other sugar crops n.e.c.</t>
  </si>
  <si>
    <t>Barbados</t>
  </si>
  <si>
    <t>Belarus</t>
  </si>
  <si>
    <t>Buckwheat</t>
  </si>
  <si>
    <t>Other pome fruits</t>
  </si>
  <si>
    <t>Belgium</t>
  </si>
  <si>
    <t>Belize</t>
  </si>
  <si>
    <t>Edible roots and tubers with high starch or inulin content, n.e.c., fresh</t>
  </si>
  <si>
    <t>Yautia</t>
  </si>
  <si>
    <t>Benin</t>
  </si>
  <si>
    <t>Fonio</t>
  </si>
  <si>
    <t>Karite nuts (sheanuts)</t>
  </si>
  <si>
    <t>Kola nuts</t>
  </si>
  <si>
    <t>Melonseed</t>
  </si>
  <si>
    <t>Pepper (Piper spp.), raw</t>
  </si>
  <si>
    <t>Bhutan</t>
  </si>
  <si>
    <t>Nutmeg, mace, cardamoms, raw</t>
  </si>
  <si>
    <t>Bolivia (Plurinational State of)</t>
  </si>
  <si>
    <t>Pyrethrum, dried flowers</t>
  </si>
  <si>
    <t>Quinoa</t>
  </si>
  <si>
    <t>Bosnia and Herzegovina</t>
  </si>
  <si>
    <t>Chicory roots</t>
  </si>
  <si>
    <t>Botswana</t>
  </si>
  <si>
    <t>Brazil</t>
  </si>
  <si>
    <t>Cashewapple</t>
  </si>
  <si>
    <t>Ramie, raw or retted</t>
  </si>
  <si>
    <t>Brunei Darussalam</t>
  </si>
  <si>
    <t>Cassava leaves</t>
  </si>
  <si>
    <t>Bulgaria</t>
  </si>
  <si>
    <t>Burkina Faso</t>
  </si>
  <si>
    <t>Bambara beans, dry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</si>
  <si>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</si>
  <si>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</si>
  <si>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</si>
  <si>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</si>
  <si>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</si>
  <si>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</si>
  <si>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</si>
  <si>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</si>
  <si>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Hempseed</t>
  </si>
  <si>
    <t>China</t>
  </si>
  <si>
    <t>Cinnamon and cinnamon-tree flowers, raw</t>
  </si>
  <si>
    <t>Cloves (whole stems), raw</t>
  </si>
  <si>
    <t>Tallowtree seeds</t>
  </si>
  <si>
    <t>Vanilla, raw</t>
  </si>
  <si>
    <t>China, Hong Kong SAR</t>
  </si>
  <si>
    <t>China, Macao SAR</t>
  </si>
  <si>
    <t>China, mainland</t>
  </si>
  <si>
    <t>China, Taiwan Province of</t>
  </si>
  <si>
    <t>Colombia</t>
  </si>
  <si>
    <t>Agave fibres, raw, n.e.c.</t>
  </si>
  <si>
    <t>Comoros</t>
  </si>
  <si>
    <t>Congo</t>
  </si>
  <si>
    <t>Cook Islands</t>
  </si>
  <si>
    <t>Costa Rica</t>
  </si>
  <si>
    <t>Abaca, manila hemp, raw</t>
  </si>
  <si>
    <t>Côte d'Ivoire</t>
  </si>
  <si>
    <t>Coir, raw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</si>
  <si>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</si>
  <si>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</si>
  <si>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</si>
  <si>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</si>
  <si>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</si>
  <si>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</si>
  <si>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</si>
  <si>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</si>
  <si>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</si>
  <si>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</si>
  <si>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</si>
  <si>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</si>
  <si>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</si>
  <si>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</si>
  <si>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</si>
  <si>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</si>
  <si>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</si>
  <si>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</si>
  <si>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</si>
  <si>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</si>
  <si>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</si>
  <si>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</si>
  <si>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</si>
  <si>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</si>
  <si>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</si>
  <si>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</si>
  <si>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</si>
  <si>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</si>
  <si>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</si>
  <si>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</si>
  <si>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</si>
  <si>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</si>
  <si>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</si>
  <si>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</si>
  <si>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</si>
  <si>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</si>
  <si>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</si>
  <si>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</si>
  <si>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</si>
  <si>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Poppy seed</t>
  </si>
  <si>
    <t>Indonesia</t>
  </si>
  <si>
    <t>Kapok fruit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</si>
  <si>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</si>
  <si>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</si>
  <si>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</si>
  <si>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</si>
  <si>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</si>
  <si>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</si>
  <si>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</si>
  <si>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</si>
  <si>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</si>
  <si>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</si>
  <si>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</si>
  <si>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</si>
  <si>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</si>
  <si>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Gooseberries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</si>
  <si>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</si>
  <si>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</si>
  <si>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</si>
  <si>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</si>
  <si>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</si>
  <si>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</si>
  <si>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</si>
  <si>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</si>
  <si>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</si>
  <si>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</si>
  <si>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</si>
  <si>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</si>
  <si>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</si>
  <si>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</si>
  <si>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</si>
  <si>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</si>
  <si>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</si>
  <si>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</si>
  <si>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Jojoba seeds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</si>
  <si>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</si>
  <si>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</si>
  <si>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</si>
  <si>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</si>
  <si>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</si>
  <si>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</si>
  <si>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</si>
  <si>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</si>
  <si>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</si>
  <si>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</si>
  <si>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</si>
  <si>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</si>
  <si>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</si>
  <si>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</si>
  <si>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</si>
  <si>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</si>
  <si>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</si>
  <si>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</si>
  <si>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</si>
  <si>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</si>
  <si>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</si>
  <si>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</si>
  <si>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</si>
  <si>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</si>
  <si>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</si>
  <si>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</si>
  <si>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</si>
  <si>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</si>
  <si>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</si>
  <si>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</si>
  <si>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</si>
  <si>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</si>
  <si>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</si>
  <si>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</si>
  <si>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</si>
  <si>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</si>
  <si>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</si>
  <si>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</si>
  <si>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</si>
  <si>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</si>
  <si>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</si>
  <si>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</si>
  <si>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</si>
  <si>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</si>
  <si>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</si>
  <si>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</si>
  <si>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</si>
  <si>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</si>
  <si>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</si>
  <si>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</si>
  <si>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</si>
  <si>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</si>
  <si>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</si>
  <si>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</si>
  <si>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</si>
  <si>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</si>
  <si>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</si>
  <si>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</si>
  <si>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</si>
  <si>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</si>
  <si>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</si>
  <si>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</si>
  <si>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</si>
  <si>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</si>
  <si>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</si>
  <si>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</si>
  <si>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</si>
  <si>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</si>
  <si>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</si>
  <si>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</si>
  <si>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</si>
  <si>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</si>
  <si>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</si>
  <si>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</si>
  <si>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</si>
  <si>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</si>
  <si>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</si>
  <si>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</si>
  <si>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</si>
  <si>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</si>
  <si>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</si>
  <si>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</si>
  <si>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</si>
  <si>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</si>
  <si>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Maize</t>
  </si>
  <si>
    <t>Soybeans</t>
  </si>
  <si>
    <t>Sunflowers</t>
  </si>
  <si>
    <t>Pastures</t>
  </si>
  <si>
    <t>Fruits</t>
  </si>
  <si>
    <t>Citrus fruits</t>
  </si>
  <si>
    <t>Vineyard and grapes</t>
  </si>
  <si>
    <t>Sugarcane</t>
  </si>
  <si>
    <t>Tobacco</t>
  </si>
  <si>
    <t>Others</t>
  </si>
  <si>
    <t>Maize Grain</t>
  </si>
  <si>
    <t>Other Cereals</t>
  </si>
  <si>
    <t>Other Oil Crops (including rapeseed)</t>
  </si>
  <si>
    <t>Cotton</t>
  </si>
  <si>
    <t>Sugar Cane</t>
  </si>
  <si>
    <t>Grassland</t>
  </si>
  <si>
    <t>Residual</t>
  </si>
  <si>
    <t>Rye, triticale, oats, rice</t>
  </si>
  <si>
    <t>Grain maize, including corn cob maize</t>
  </si>
  <si>
    <t>Other cereal</t>
  </si>
  <si>
    <t xml:space="preserve">Oilseed rape </t>
  </si>
  <si>
    <t>Sunflower, soya, linseed</t>
  </si>
  <si>
    <t>Pulses (peas, beans)</t>
  </si>
  <si>
    <t>Potato</t>
  </si>
  <si>
    <t>Vegetables</t>
  </si>
  <si>
    <t>Other (including tobacco, poppy...)</t>
  </si>
  <si>
    <t>Fodder (legumes)</t>
  </si>
  <si>
    <t>Fodder (other)</t>
  </si>
  <si>
    <t>Silage maize</t>
  </si>
  <si>
    <t>Short rotation coppice</t>
  </si>
  <si>
    <t>Perenial herbaceous crops (Miscanthus, etc.)</t>
  </si>
  <si>
    <t>Maïze for biogas</t>
  </si>
  <si>
    <t>Permanent crops (fruit, vineyard)</t>
  </si>
  <si>
    <t>Fertilized forests</t>
  </si>
  <si>
    <t>Other Oil Crops</t>
  </si>
  <si>
    <t>Roots and Tubers</t>
  </si>
  <si>
    <t>Maize, Total</t>
  </si>
  <si>
    <t xml:space="preserve">   Maize Grain</t>
  </si>
  <si>
    <t xml:space="preserve">   Maize, Green (silage, bioenergy)</t>
  </si>
  <si>
    <t>Rapeseed / Canola</t>
  </si>
  <si>
    <t>Sugar Beet</t>
  </si>
  <si>
    <t>Roots &amp; Tubers (potato)</t>
  </si>
  <si>
    <t xml:space="preserve">Fruits &amp; Treenuts </t>
  </si>
  <si>
    <t>Pulses</t>
  </si>
  <si>
    <t>Grassland (grasses and meadows and pastures)</t>
  </si>
  <si>
    <t>Flax (fiber)</t>
  </si>
  <si>
    <t xml:space="preserve">Bolivia </t>
  </si>
  <si>
    <t>Tea</t>
  </si>
  <si>
    <t>Coffee</t>
  </si>
  <si>
    <t>Cocoa</t>
  </si>
  <si>
    <t>Roots &amp; Tubers</t>
  </si>
  <si>
    <t>Fruits &amp; Treenuts</t>
  </si>
  <si>
    <t>Forages</t>
  </si>
  <si>
    <t>Orange</t>
  </si>
  <si>
    <t>Commercial Forests</t>
  </si>
  <si>
    <t xml:space="preserve">Cotton </t>
  </si>
  <si>
    <t>Cow pea</t>
  </si>
  <si>
    <t>Fruits and vegetables</t>
  </si>
  <si>
    <t>Grain Maize</t>
  </si>
  <si>
    <t>Green Maize</t>
  </si>
  <si>
    <t>Rapeseed/Canola</t>
  </si>
  <si>
    <t>Tame Hay</t>
  </si>
  <si>
    <t>Residuals</t>
  </si>
  <si>
    <t>Maize Green</t>
  </si>
  <si>
    <t>Grassland (intensive)</t>
  </si>
  <si>
    <t>Grassland (extensive)</t>
  </si>
  <si>
    <t>Fruits (apples, citrus, oranges)</t>
  </si>
  <si>
    <t>Sugar beet and Sugar cane</t>
  </si>
  <si>
    <t>Oil Palm</t>
  </si>
  <si>
    <t>Jute</t>
  </si>
  <si>
    <t>Iran</t>
  </si>
  <si>
    <t xml:space="preserve">Rice </t>
  </si>
  <si>
    <t>Maize, Green</t>
  </si>
  <si>
    <t>Sugar, Beet</t>
  </si>
  <si>
    <t>Sugar, Cane</t>
  </si>
  <si>
    <t>Flowers</t>
  </si>
  <si>
    <t>Non irrigated winter crops (mainly wheat)</t>
  </si>
  <si>
    <t>irrigated field crops</t>
  </si>
  <si>
    <t>Open field vegetables</t>
  </si>
  <si>
    <t>Covered vegetables</t>
  </si>
  <si>
    <t>orchards</t>
  </si>
  <si>
    <t>citrus</t>
  </si>
  <si>
    <t>non irrigated olives</t>
  </si>
  <si>
    <t>irrigated olives</t>
  </si>
  <si>
    <t>fresh herbs</t>
  </si>
  <si>
    <t>Mil - Sorghum</t>
  </si>
  <si>
    <t>Maize, Green (silage, bioenergy)</t>
  </si>
  <si>
    <t>Garlic</t>
  </si>
  <si>
    <t>Onion</t>
  </si>
  <si>
    <t>Netherlands</t>
  </si>
  <si>
    <t>Grassland (Dairy)</t>
  </si>
  <si>
    <t>Grassland (Sheep &amp; Beef )</t>
  </si>
  <si>
    <t>Grassland (Deer)</t>
  </si>
  <si>
    <t xml:space="preserve">Grain and other crops </t>
  </si>
  <si>
    <t>Grain mixed sheep &amp; Beef</t>
  </si>
  <si>
    <t>Vegetables (including root &amp; tuber veg)</t>
  </si>
  <si>
    <t>Forestry</t>
  </si>
  <si>
    <t>Amenity Horticulture</t>
  </si>
  <si>
    <t>Soybean</t>
  </si>
  <si>
    <t>Cassava</t>
  </si>
  <si>
    <t>Yam</t>
  </si>
  <si>
    <t>Cocoyam / Taro</t>
  </si>
  <si>
    <t>Ginger</t>
  </si>
  <si>
    <t>Ground nut</t>
  </si>
  <si>
    <t>Maize, Grain</t>
  </si>
  <si>
    <t>Rangeland*</t>
  </si>
  <si>
    <t>Cultivated Pastures**</t>
  </si>
  <si>
    <t>Coconut</t>
  </si>
  <si>
    <t xml:space="preserve">  Bananas</t>
  </si>
  <si>
    <t xml:space="preserve">  Pineapple</t>
  </si>
  <si>
    <t>Russia</t>
  </si>
  <si>
    <t>Peanut</t>
  </si>
  <si>
    <t>Niebe</t>
  </si>
  <si>
    <t>Sesame</t>
  </si>
  <si>
    <t>Horticulture</t>
  </si>
  <si>
    <t>Tomato - Industrial</t>
  </si>
  <si>
    <t>Rice (total)</t>
  </si>
  <si>
    <t>Rice - rainfed</t>
  </si>
  <si>
    <t>Rice - irrigated</t>
  </si>
  <si>
    <t>Vineyards</t>
  </si>
  <si>
    <t>Lucerne</t>
  </si>
  <si>
    <t>Tanzania</t>
  </si>
  <si>
    <t>Irish potatos</t>
  </si>
  <si>
    <t>Beans</t>
  </si>
  <si>
    <t>Tobacco - flue-cured</t>
  </si>
  <si>
    <t>Tobacco - fire-cured</t>
  </si>
  <si>
    <t>Other cereals &amp; oil seeds</t>
  </si>
  <si>
    <t>Sweet corn</t>
  </si>
  <si>
    <t>Rubber</t>
  </si>
  <si>
    <t>Turkey</t>
  </si>
  <si>
    <t>Sugar, Total</t>
  </si>
  <si>
    <t xml:space="preserve">   Sugar Beet</t>
  </si>
  <si>
    <t xml:space="preserve">   Sugar Cane</t>
  </si>
  <si>
    <t>UK</t>
  </si>
  <si>
    <t xml:space="preserve">     Wheat</t>
  </si>
  <si>
    <t xml:space="preserve">     Maize for grain</t>
  </si>
  <si>
    <t xml:space="preserve">     Other cereal and leguminous crops</t>
  </si>
  <si>
    <t xml:space="preserve">     Soya beans</t>
  </si>
  <si>
    <t xml:space="preserve">     Rapeseed</t>
  </si>
  <si>
    <t xml:space="preserve">     Sunflower seeds</t>
  </si>
  <si>
    <t xml:space="preserve">     Sugar beet </t>
  </si>
  <si>
    <t xml:space="preserve">     Other industrial crops</t>
  </si>
  <si>
    <t xml:space="preserve">     Edible roots and tubers with high starch and inulin content</t>
  </si>
  <si>
    <t xml:space="preserve">     Vegetables grown in open-field, including for seed</t>
  </si>
  <si>
    <t xml:space="preserve">     Food melons, including for seed</t>
  </si>
  <si>
    <t xml:space="preserve">     Fodder crops, including for seed</t>
  </si>
  <si>
    <t xml:space="preserve">  Hayfields </t>
  </si>
  <si>
    <t xml:space="preserve">  Cultivated pastures</t>
  </si>
  <si>
    <t xml:space="preserve">  Perennial crops </t>
  </si>
  <si>
    <t>USA</t>
  </si>
  <si>
    <t>Vietnam</t>
  </si>
  <si>
    <t>FAOstat_Country</t>
  </si>
  <si>
    <t>IFA_Country</t>
  </si>
  <si>
    <t>Exiobase_3_Country name</t>
  </si>
  <si>
    <t>Exiobase_3_Country code</t>
  </si>
  <si>
    <t>Exiobase_4_Country name</t>
  </si>
  <si>
    <t>Exiobase_4_Country code</t>
  </si>
  <si>
    <t/>
  </si>
  <si>
    <t>WA</t>
  </si>
  <si>
    <t>WE</t>
  </si>
  <si>
    <t>WF</t>
  </si>
  <si>
    <t>WL</t>
  </si>
  <si>
    <t>AU</t>
  </si>
  <si>
    <t>AT</t>
  </si>
  <si>
    <t>WM</t>
  </si>
  <si>
    <t>BE</t>
  </si>
  <si>
    <t>BR</t>
  </si>
  <si>
    <t>BG</t>
  </si>
  <si>
    <t>CA</t>
  </si>
  <si>
    <t>CN_TW</t>
  </si>
  <si>
    <t>TW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</si>
  <si>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</si>
  <si>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</si>
  <si>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</si>
  <si>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</si>
  <si>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</si>
  <si>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</si>
  <si>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</si>
  <si>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</si>
  <si>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</si>
  <si>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</si>
  <si>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</si>
  <si>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</si>
  <si>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</si>
  <si>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</si>
  <si>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</si>
  <si>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</si>
  <si>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</si>
  <si>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</si>
  <si>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</si>
  <si>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</si>
  <si>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</si>
  <si>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</si>
  <si>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</si>
  <si>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</si>
  <si>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KR</t>
  </si>
  <si>
    <t>RO</t>
  </si>
  <si>
    <t>RU</t>
  </si>
  <si>
    <t>SK</t>
  </si>
  <si>
    <t>SI</t>
  </si>
  <si>
    <t>ZA</t>
  </si>
  <si>
    <t>ES</t>
  </si>
  <si>
    <t>SE</t>
  </si>
  <si>
    <t>CH</t>
  </si>
  <si>
    <t>TR</t>
  </si>
  <si>
    <t>GB</t>
  </si>
  <si>
    <t>US</t>
  </si>
  <si>
    <t>FAO_Crop code</t>
  </si>
  <si>
    <t>FAO_Crop</t>
  </si>
  <si>
    <t>IFA_Crop</t>
  </si>
  <si>
    <t>Almonds</t>
  </si>
  <si>
    <t>Anise</t>
  </si>
  <si>
    <t>Onions and shallots</t>
  </si>
  <si>
    <t>Other citrus fruit</t>
  </si>
  <si>
    <t>Other fruits</t>
  </si>
  <si>
    <t>Other nuts (excluding wild edible nuts and groundnuts)</t>
  </si>
  <si>
    <t>Other stimulant</t>
  </si>
  <si>
    <t>Other vegetables</t>
  </si>
  <si>
    <t>Pistachios</t>
  </si>
  <si>
    <t>Seed cotton</t>
  </si>
  <si>
    <t>Walnuts</t>
  </si>
  <si>
    <t>Broad beans and horse beans</t>
  </si>
  <si>
    <t>Chestnuts</t>
  </si>
  <si>
    <t>Chillies and peppers</t>
  </si>
  <si>
    <t>Mushrooms and truffles</t>
  </si>
  <si>
    <t>Other beans</t>
  </si>
  <si>
    <t>Peas</t>
  </si>
  <si>
    <t>Pumpkins</t>
  </si>
  <si>
    <t>Tangerines</t>
  </si>
  <si>
    <t>Chick peas</t>
  </si>
  <si>
    <t>Groundnuts</t>
  </si>
  <si>
    <t>Lentils</t>
  </si>
  <si>
    <t>Other tropical fruits</t>
  </si>
  <si>
    <t>Cashew nuts</t>
  </si>
  <si>
    <t>Kenaf</t>
  </si>
  <si>
    <t>Mangoes</t>
  </si>
  <si>
    <t>Sisal</t>
  </si>
  <si>
    <t>Flax</t>
  </si>
  <si>
    <t>Other fibre crops</t>
  </si>
  <si>
    <t>Other oil seeds</t>
  </si>
  <si>
    <t>Peppermint</t>
  </si>
  <si>
    <t>Hazelnuts</t>
  </si>
  <si>
    <t>Cow peas</t>
  </si>
  <si>
    <t>True hemp</t>
  </si>
  <si>
    <t>Coconuts</t>
  </si>
  <si>
    <t>Pigeon peas</t>
  </si>
  <si>
    <t>Coir</t>
  </si>
  <si>
    <t>Other Oil Crops (Coconut)</t>
  </si>
  <si>
    <t>Edible roots and tubers with high starch or inulin content</t>
  </si>
  <si>
    <t>Fruits (Pineapple+Mangoe+Longan+Rambutan+ Durian+Mangosteen+Lychee+Tangerine+Longkong+ Lime) &amp; Treenuts</t>
  </si>
  <si>
    <t>Vegetables (Garlic+Shallot+Onion+Potato+Tomato+ Baby corn+Pepper)</t>
  </si>
  <si>
    <t>Pepper (Piper spp.)</t>
  </si>
  <si>
    <t>Nutmeg</t>
  </si>
  <si>
    <t>Brazil nuts</t>
  </si>
  <si>
    <t>Pyrethrum</t>
  </si>
  <si>
    <t>Ramie</t>
  </si>
  <si>
    <t>Bambara beans</t>
  </si>
  <si>
    <t>Cinnamon and cinnamon-tree flowers</t>
  </si>
  <si>
    <t>Cloves (whole stems)</t>
  </si>
  <si>
    <t>Vanilla</t>
  </si>
  <si>
    <t>CHAT GPT_ FAOSTAT</t>
  </si>
  <si>
    <t>Missing</t>
  </si>
  <si>
    <t>Fodder crops, including for seed</t>
  </si>
  <si>
    <t>Grouped Crops</t>
  </si>
  <si>
    <t>Maize Grain, Maize, Total, Maize, Green (silage, bioenergy), Maïze for biogas, Grain maize, including corn cob maize</t>
  </si>
  <si>
    <t>Potato, Irish potatos</t>
  </si>
  <si>
    <t>Rice, Rice (total), Rice - rainfed, Rice - irrigated</t>
  </si>
  <si>
    <t>Oil palm</t>
  </si>
  <si>
    <t>Rapeseed</t>
  </si>
  <si>
    <t>Rapeseed / Canola, Rapeseed/Canola</t>
  </si>
  <si>
    <t>Sunflower</t>
  </si>
  <si>
    <t>Sunflower seeds, Sunflower, soya, linseed</t>
  </si>
  <si>
    <t>Vineyard and grapes, Vineyards</t>
  </si>
  <si>
    <t>Oranges, Other citrus fruit, Lemons and limes, Tangerines, Pomelos and grapefruits</t>
  </si>
  <si>
    <t>Citrus fruits, Orange, Fruits (apples, citrus, oranges)</t>
  </si>
  <si>
    <t>Beans, Broad beans and horse beans, Other beans, String beans</t>
  </si>
  <si>
    <t>Beans, Pulses (peas, beans), Pulses</t>
  </si>
  <si>
    <t>Apples, Apricots, Figs, Mangoes, Papayas, Kiwi fruit, Raspberries, Strawberries, Other berries and fruits of the genus vaccinium n.e.c., Other fruits, Other stone fruits, Peaches and nectarines, Pears, Plums and sloes</t>
  </si>
  <si>
    <t>Fruits, Fruits &amp; Treenuts, Fruits (Pineapple+Mangoe+Longan+Rambutan+ Durian+Mangosteen+Lychee+Tangerine+Longkong+ Lime), Fruits and vegetables</t>
  </si>
  <si>
    <t>Berries</t>
  </si>
  <si>
    <t>Blueberries, Cranberries, Currants</t>
  </si>
  <si>
    <t>Root vegetables</t>
  </si>
  <si>
    <t>Carrots and turnips, Cauliflowers and broccoli, Cabbages, Mushrooms and truffles, Spinach, Other vegetables</t>
  </si>
  <si>
    <t>Vegetables, Vegetables (including root &amp; tuber veg), Roots and Tubers, Vegetables (Garlic+Shallot+Onion+Potato+Tomato+ Baby corn+Pepper)</t>
  </si>
  <si>
    <t>Nut crops</t>
  </si>
  <si>
    <t>Almonds, Cashew nuts, Chestnuts, Hazelnuts, Walnuts</t>
  </si>
  <si>
    <t>Oil seeds</t>
  </si>
  <si>
    <t>Linseed, Mustard seed, Sesame seed, Other oil seeds</t>
  </si>
  <si>
    <t>Other Oil Crops (including rapeseed), Other Oil Crops, Oilseed rape, Other Oil Crops (Coconut)</t>
  </si>
  <si>
    <t>Forage crops</t>
  </si>
  <si>
    <t>Fodder (legumes), Fodder (other)</t>
  </si>
  <si>
    <t>Grasslands</t>
  </si>
  <si>
    <t>Grassland (grasses and meadows and pastures), Grassland (intensive), Grassland (extensive), Grassland (Dairy), Grassland (Sheep &amp; Beef), Grassland (Deer)</t>
  </si>
  <si>
    <t>Tropical fruits</t>
  </si>
  <si>
    <t>Bananas, Plantains and cooking bananas, Other tropical fruits</t>
  </si>
  <si>
    <t>Fruits (Pineapple+Mangoe+Longan+Rambutan+ Durian+Mangosteen+Lychee+Tangerine+Longkong+ Lime)</t>
  </si>
  <si>
    <t>Fiber crops</t>
  </si>
  <si>
    <t>Sisal, True hemp, Other fibre crops</t>
  </si>
  <si>
    <t>Other cereals</t>
  </si>
  <si>
    <t>Buckwheat, Millet, Mixed grain, Sorghum</t>
  </si>
  <si>
    <t>Other cereals &amp; oil seeds, Millet, Other Cereals, Other cereal</t>
  </si>
  <si>
    <t>Miscellaneous</t>
  </si>
  <si>
    <t>Almonds, Anise, Other stimulant, Artichokes, Canary seed, Maté leaves, Nutmeg, Pyrethrum, Chicory roots, Cashewapple, Ramie, Cassava leaves, Cinnamon and cinnamon-tree flowers, Cloves (whole stems), Tallowtree seeds, Vanilla</t>
  </si>
  <si>
    <t>Residual, Residuals</t>
  </si>
  <si>
    <t>Maize total</t>
  </si>
  <si>
    <t>Other</t>
  </si>
  <si>
    <t>Oilseed rape</t>
  </si>
  <si>
    <t>Maize for grain</t>
  </si>
  <si>
    <t>Other cereal and leguminous crops</t>
  </si>
  <si>
    <t>Sunflower seeds</t>
  </si>
  <si>
    <t>Other industrial crops</t>
  </si>
  <si>
    <t>Edible roots and tubers with high starch and in</t>
  </si>
  <si>
    <t>Grassland (Sheep &amp; Beef)</t>
  </si>
  <si>
    <t>IFA</t>
  </si>
  <si>
    <t>Pineapple</t>
  </si>
  <si>
    <t xml:space="preserve">Sugar beet </t>
  </si>
  <si>
    <t>Edible roots and tubers with high starch and inulin content</t>
  </si>
  <si>
    <t>Vegetables grown in open-field, including for seed</t>
  </si>
  <si>
    <t>Food melons, including for seed</t>
  </si>
  <si>
    <t xml:space="preserve">Hayfields </t>
  </si>
  <si>
    <t>Cultivated pastures</t>
  </si>
  <si>
    <t xml:space="preserve">Perennial crops </t>
  </si>
  <si>
    <t>IFA_Crop in a row</t>
  </si>
  <si>
    <t>IFAcrop</t>
  </si>
  <si>
    <t>FAOcrop</t>
  </si>
  <si>
    <t>FAOcrop 1</t>
  </si>
  <si>
    <t>FAOcrop 2</t>
  </si>
  <si>
    <t>FAOcrop 3</t>
  </si>
  <si>
    <t>FAOcrop 4</t>
  </si>
  <si>
    <t>FAOcrop 5</t>
  </si>
  <si>
    <t>FAOcrop 6</t>
  </si>
  <si>
    <t>No match</t>
  </si>
  <si>
    <t>exact match from chatgpt</t>
  </si>
  <si>
    <t>partial match from chatgpt</t>
  </si>
  <si>
    <t>found manually through filtering</t>
  </si>
  <si>
    <t>Orchard</t>
  </si>
  <si>
    <t>Nuts (closest category)</t>
  </si>
  <si>
    <t>Fruits (Pineapple+Mangoe+Longan+Rambutan+Durian+Mangosteen+Lychee+Tangerine+Longkong+Lime) &amp; Treenuts</t>
  </si>
  <si>
    <t>Grain and other crops</t>
  </si>
  <si>
    <t>Vegetables (Garlic+Shallot+Onion+Potato+Tomato+Baby corn+Pepper)</t>
  </si>
  <si>
    <t>Vegetables (Garlic + Shallot + Onion + Potato + Tomato + Baby corn + Pepper)</t>
  </si>
  <si>
    <t>Other spices</t>
  </si>
  <si>
    <t>Vegetable spices</t>
  </si>
  <si>
    <t>Seed crops</t>
  </si>
  <si>
    <t>Faostat crop names</t>
  </si>
  <si>
    <t xml:space="preserve">IFAstat crop name, match 1 </t>
  </si>
  <si>
    <t>IFAstat crop name, match 2</t>
  </si>
  <si>
    <t>IFAstat crop name, match 3</t>
  </si>
  <si>
    <t>IFAstat crop name, match 4</t>
  </si>
  <si>
    <t>IFAstat crop name, match 5</t>
  </si>
  <si>
    <t>IFA countries from 'DataIFAfertiliserNorms2018Clean' sheet</t>
  </si>
  <si>
    <t>United States</t>
  </si>
  <si>
    <t>United Kingdom</t>
  </si>
  <si>
    <t>Bolivia</t>
  </si>
  <si>
    <t>CN</t>
  </si>
  <si>
    <t>Global</t>
  </si>
  <si>
    <t>FAO</t>
  </si>
  <si>
    <t>Country code</t>
  </si>
  <si>
    <t>Country name</t>
  </si>
  <si>
    <t>Czech Republic</t>
  </si>
  <si>
    <t>South Korea</t>
  </si>
  <si>
    <t>Taiwan</t>
  </si>
  <si>
    <t>RoW Asia and Pacific</t>
  </si>
  <si>
    <t>RoW America</t>
  </si>
  <si>
    <t>RoW Europe</t>
  </si>
  <si>
    <t>RoW Africa</t>
  </si>
  <si>
    <t>RoW Middle East</t>
  </si>
  <si>
    <t>EXIOBASE_country</t>
  </si>
  <si>
    <t>EXIOBASE Countrycode 1</t>
  </si>
  <si>
    <t>VM</t>
  </si>
  <si>
    <t>United states</t>
  </si>
  <si>
    <t>EXIOBASE_country code</t>
  </si>
  <si>
    <t>Exiobase_Country name</t>
  </si>
  <si>
    <t>Exiobase_Country code</t>
  </si>
  <si>
    <t>IFAstat_Country</t>
  </si>
  <si>
    <t>names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</si>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</sst>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20"/>
      <color rgb="FF000000"/>
      <name val="Calibri"/>
      <family val="2"/>
      <charset val="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2">
    <xf numFmtId="0" fontId="0" fillId="0" borderId="0"/>
    <xf numFmtId="0" fontId="1" fillId="0" borderId="0"/>
    <xf numFmtId="0" fontId="5" fillId="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5" applyNumberFormat="0" applyAlignment="0" applyProtection="0"/>
    <xf numFmtId="0" fontId="18" fillId="13" borderId="6" applyNumberFormat="0" applyAlignment="0" applyProtection="0"/>
    <xf numFmtId="0" fontId="19" fillId="13" borderId="5" applyNumberFormat="0" applyAlignment="0" applyProtection="0"/>
    <xf numFmtId="0" fontId="20" fillId="0" borderId="7" applyNumberFormat="0" applyFill="0" applyAlignment="0" applyProtection="0"/>
    <xf numFmtId="0" fontId="21" fillId="14" borderId="8" applyNumberFormat="0" applyAlignment="0" applyProtection="0"/>
    <xf numFmtId="0" fontId="2" fillId="0" borderId="0" applyNumberFormat="0" applyFill="0" applyBorder="0" applyAlignment="0" applyProtection="0"/>
    <xf numFmtId="0" fontId="4" fillId="15" borderId="9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3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3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3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3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3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0" borderId="0" xfId="0" applyFont="1"/>
    <xf numFmtId="0" fontId="5" fillId="3" borderId="0" xfId="2"/>
    <xf numFmtId="0" fontId="3" fillId="0" borderId="0" xfId="0" quotePrefix="1" applyFont="1"/>
    <xf numFmtId="0" fontId="0" fillId="0" borderId="0" xfId="0" applyAlignment="1">
      <alignment wrapText="1"/>
    </xf>
    <xf numFmtId="0" fontId="6" fillId="0" borderId="0" xfId="0" applyFont="1"/>
    <xf numFmtId="0" fontId="0" fillId="5" borderId="0" xfId="0" applyFill="1" applyAlignment="1">
      <alignment wrapText="1"/>
    </xf>
    <xf numFmtId="0" fontId="0" fillId="4" borderId="0" xfId="0" applyFill="1"/>
    <xf numFmtId="0" fontId="9" fillId="0" borderId="0" xfId="0" applyFont="1"/>
    <xf numFmtId="0" fontId="3" fillId="0" borderId="1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6" borderId="0" xfId="0" applyFont="1" applyFill="1"/>
    <xf numFmtId="0" fontId="0" fillId="9" borderId="0" xfId="0" applyFill="1"/>
    <xf numFmtId="0" fontId="10" fillId="0" borderId="0" xfId="0" applyFont="1" applyAlignment="1">
      <alignment wrapText="1"/>
    </xf>
    <xf numFmtId="0" fontId="15" fillId="10" borderId="0" xfId="37"/>
    <xf numFmtId="0" fontId="0" fillId="4" borderId="15" xfId="0" applyFill="1" applyBorder="1"/>
    <xf numFmtId="0" fontId="25" fillId="0" borderId="0" xfId="0" applyFont="1"/>
    <xf numFmtId="0" fontId="10" fillId="6" borderId="16" xfId="0" applyFont="1" applyFill="1" applyBorder="1"/>
    <xf numFmtId="0" fontId="10" fillId="6" borderId="17" xfId="0" applyFont="1" applyFill="1" applyBorder="1"/>
    <xf numFmtId="0" fontId="10" fillId="40" borderId="17" xfId="0" applyFont="1" applyFill="1" applyBorder="1"/>
    <xf numFmtId="0" fontId="10" fillId="4" borderId="18" xfId="0" applyFont="1" applyFill="1" applyBorder="1"/>
    <xf numFmtId="0" fontId="24" fillId="0" borderId="0" xfId="0" applyFont="1"/>
    <xf numFmtId="0" fontId="0" fillId="40" borderId="1" xfId="0" applyFill="1" applyBorder="1"/>
    <xf numFmtId="0" fontId="0" fillId="6" borderId="1" xfId="0" applyFill="1" applyBorder="1"/>
    <xf numFmtId="0" fontId="0" fillId="6" borderId="14" xfId="0" applyFill="1" applyBorder="1"/>
    <xf numFmtId="0" fontId="0" fillId="4" borderId="12" xfId="0" applyFill="1" applyBorder="1"/>
    <xf numFmtId="0" fontId="0" fillId="40" borderId="13" xfId="0" applyFill="1" applyBorder="1"/>
    <xf numFmtId="0" fontId="0" fillId="6" borderId="13" xfId="0" applyFill="1" applyBorder="1"/>
    <xf numFmtId="0" fontId="0" fillId="6" borderId="11" xfId="0" applyFill="1" applyBorder="1"/>
  </cellXfs>
  <cellStyles count="72">
    <cellStyle name="20% - Accent1" xfId="49" builtinId="30" customBuiltin="1"/>
    <cellStyle name="20% - Accent2" xfId="53" builtinId="34" customBuiltin="1"/>
    <cellStyle name="20% - Accent3" xfId="57" builtinId="38" customBuiltin="1"/>
    <cellStyle name="20% - Accent4" xfId="61" builtinId="42" customBuiltin="1"/>
    <cellStyle name="20% - Accent5" xfId="65" builtinId="46" customBuiltin="1"/>
    <cellStyle name="20% - Accent6" xfId="69" builtinId="50" customBuiltin="1"/>
    <cellStyle name="40% - Accent1" xfId="50" builtinId="31" customBuiltin="1"/>
    <cellStyle name="40% - Accent2" xfId="54" builtinId="35" customBuiltin="1"/>
    <cellStyle name="40% - Accent3" xfId="58" builtinId="39" customBuiltin="1"/>
    <cellStyle name="40% - Accent4" xfId="62" builtinId="43" customBuiltin="1"/>
    <cellStyle name="40% - Accent5" xfId="66" builtinId="47" customBuiltin="1"/>
    <cellStyle name="40% - Accent6" xfId="70" builtinId="51" customBuiltin="1"/>
    <cellStyle name="60% - Accent1" xfId="51" builtinId="32" customBuiltin="1"/>
    <cellStyle name="60% - Accent2" xfId="55" builtinId="36" customBuiltin="1"/>
    <cellStyle name="60% - Accent3" xfId="59" builtinId="40" customBuiltin="1"/>
    <cellStyle name="60% - Accent4" xfId="63" builtinId="44" customBuiltin="1"/>
    <cellStyle name="60% - Accent5" xfId="67" builtinId="48" customBuiltin="1"/>
    <cellStyle name="60% - Accent6" xfId="71" builtinId="52" customBuiltin="1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7" builtinId="27" customBuiltin="1"/>
    <cellStyle name="Calculation" xfId="41" builtinId="22" customBuiltin="1"/>
    <cellStyle name="Check Cell" xfId="43" builtinId="23" customBuiltin="1"/>
    <cellStyle name="Comma 10" xfId="29" xr:uid="{383B6CB2-8125-4664-835E-174E20134177}"/>
    <cellStyle name="Comma 11" xfId="3" xr:uid="{1A7D3037-7242-4BFF-9270-CF9D911DB1C7}"/>
    <cellStyle name="Comma 12" xfId="4" xr:uid="{AF904C3D-E956-46D5-9D8F-A909ABF6090D}"/>
    <cellStyle name="Comma 13" xfId="5" xr:uid="{2857031F-FBE3-4FB9-847B-7C0A2688788E}"/>
    <cellStyle name="Comma 17" xfId="18" xr:uid="{2656A097-D17D-4AA3-9427-7BE3D9766431}"/>
    <cellStyle name="Comma 18" xfId="19" xr:uid="{098214F8-1FFD-45E2-A834-74D6FFC39774}"/>
    <cellStyle name="Comma 19" xfId="20" xr:uid="{47DD0898-7DE7-4727-8F6F-98533397EAEF}"/>
    <cellStyle name="Comma 2" xfId="7" xr:uid="{59157E59-3DDC-4E66-BAC8-D0338D0D536B}"/>
    <cellStyle name="Comma 20" xfId="22" xr:uid="{442471EA-F594-42FF-8976-E16CA4FF4D36}"/>
    <cellStyle name="Comma 21" xfId="23" xr:uid="{ACCD64B6-54B5-40A2-AA51-6E6807740AB9}"/>
    <cellStyle name="Comma 22" xfId="24" xr:uid="{FA22B566-6458-40FB-9790-7037DC00CE0E}"/>
    <cellStyle name="Comma 23" xfId="26" xr:uid="{033E660E-280B-4B2C-8A53-E7A0F8DEC2A0}"/>
    <cellStyle name="Comma 24" xfId="27" xr:uid="{DFF341AF-B5FB-461A-8802-0773955CE794}"/>
    <cellStyle name="Comma 25" xfId="28" xr:uid="{2FFFFD5C-CB70-4E3A-BAF2-643B23FF4A2B}"/>
    <cellStyle name="Comma 28" xfId="14" xr:uid="{D434702F-F8B9-4EB8-AF88-9EBEBE09A844}"/>
    <cellStyle name="Comma 29" xfId="15" xr:uid="{E0A3D024-55E3-46F0-9ED4-212648CB0F22}"/>
    <cellStyle name="Comma 3" xfId="6" xr:uid="{86D3EA1E-E7A3-45CE-A3E4-6414521CEC41}"/>
    <cellStyle name="Comma 30" xfId="16" xr:uid="{6EA32ED3-6794-4959-AA51-7BCCF1E6D37A}"/>
    <cellStyle name="Comma 34" xfId="12" xr:uid="{C15203E3-8105-425A-8972-E704AC9B1175}"/>
    <cellStyle name="Comma 35" xfId="11" xr:uid="{F6A8FADD-FF1A-4894-917F-F826F3286E15}"/>
    <cellStyle name="Comma 36" xfId="10" xr:uid="{8AB5F34C-5464-4F7F-A564-5D45895FEBB0}"/>
    <cellStyle name="Comma 4" xfId="8" xr:uid="{24207E65-0180-4351-9612-B71CA970D1E7}"/>
    <cellStyle name="Comma 5" xfId="9" xr:uid="{1B628574-01D5-4A98-9A5B-F586E7452A36}"/>
    <cellStyle name="Comma 6" xfId="13" xr:uid="{A28E72BE-EC95-4496-9924-BA870F68F087}"/>
    <cellStyle name="Comma 7" xfId="17" xr:uid="{302A1409-D816-4C13-8415-948EBB831F3F}"/>
    <cellStyle name="Comma 8" xfId="21" xr:uid="{BF7DFF01-250D-4804-89F7-733FA2492D10}"/>
    <cellStyle name="Comma 9" xfId="25" xr:uid="{CDB066F0-AFE0-4973-9DDB-D62CDFF1BCBD}"/>
    <cellStyle name="Explanatory Text" xfId="46" builtinId="53" customBuiltin="1"/>
    <cellStyle name="Good" xfId="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9" builtinId="20" customBuiltin="1"/>
    <cellStyle name="Linked Cell" xfId="42" builtinId="24" customBuiltin="1"/>
    <cellStyle name="Milliers 2" xfId="31" xr:uid="{46C5AC15-7E4E-447C-874A-C922168035F0}"/>
    <cellStyle name="Neutral" xfId="38" builtinId="28" customBuiltin="1"/>
    <cellStyle name="Normal" xfId="0" builtinId="0"/>
    <cellStyle name="Normal 2" xfId="1" xr:uid="{2369446C-4CC1-424E-90FE-92B8E4773275}"/>
    <cellStyle name="Normal 2 2" xfId="30" xr:uid="{6A3CE900-823E-499B-924D-123B6A036A5D}"/>
    <cellStyle name="Note" xfId="45" builtinId="10" customBuiltin="1"/>
    <cellStyle name="Output" xfId="40" builtinId="21" customBuiltin="1"/>
    <cellStyle name="Title" xfId="32" builtinId="15" customBuiltin="1"/>
    <cellStyle name="Total" xfId="47" builtinId="25" customBuiltin="1"/>
    <cellStyle name="Warning Text" xfId="44" builtinId="11" customBuiltin="1"/>
  </cellStyles>
  <dxfs count="5">
    <dxf>
      <fill>
        <patternFill>
          <bgColor rgb="FFFFC0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ja Konradsen" id="{57466003-AEF9-453C-A27B-B70FEC84D032}" userId="S::freja.konradsen@lca-net.com::f483733a-dde1-4f19-9b72-7dde0fe389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" dT="2024-08-20T12:30:59.78" personId="{57466003-AEF9-453C-A27B-B70FEC84D032}" id="{18625DDA-FDEB-4EBC-9401-D1A9F92F48AB}">
    <text>Is not in ifastat</text>
  </threadedComment>
</ThreadedComment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7A2-2704-4A8B-ADAB-AA2649462930}">
  <sheetPr>
    <tabColor theme="9" tint="0.39997558519241921"/>
  </sheetPr>
  <dimension ref="A1:A65"/>
  <sheetViews>
    <sheetView zoomScaleNormal="100" workbookViewId="0">
      <selection activeCell="A8" sqref="A8"/>
    </sheetView>
  </sheetViews>
  <sheetFormatPr defaultRowHeight="14.4" x14ac:dyDescent="0.3"/>
  <cols>
    <col min="1" max="1" width="52.296875" bestFit="1" customWidth="1"/>
  </cols>
  <sheetData>
    <row r="1" spans="1:1" x14ac:dyDescent="0.3">
      <c r="A1" s="1" t="s">
        <v>710</v>
      </c>
    </row>
    <row r="2" spans="1:1" x14ac:dyDescent="0.3">
      <c r="A2" t="s">
        <v>103</v>
      </c>
    </row>
    <row r="3" spans="1:1" x14ac:dyDescent="0.3">
      <c r="A3" t="s">
        <v>119</v>
      </c>
    </row>
    <row r="4" spans="1:1" x14ac:dyDescent="0.3">
      <c r="A4" t="s">
        <v>127</v>
      </c>
    </row>
    <row r="5" spans="1:1" x14ac:dyDescent="0.3">
      <c r="A5" t="s">
        <v>138</v>
      </c>
    </row>
    <row r="6" spans="1:1" x14ac:dyDescent="0.3">
      <c r="A6" t="s">
        <v>145</v>
      </c>
    </row>
    <row r="7" spans="1:1" x14ac:dyDescent="0.3">
      <c r="A7" t="s">
        <v>148</v>
      </c>
    </row>
    <row r="8" spans="1:1" x14ac:dyDescent="0.3">
      <c r="A8" t="s">
        <v>406</v>
      </c>
    </row>
    <row r="9" spans="1:1" x14ac:dyDescent="0.3">
      <c r="A9" t="s">
        <v>166</v>
      </c>
    </row>
    <row r="10" spans="1:1" x14ac:dyDescent="0.3">
      <c r="A10" t="s">
        <v>171</v>
      </c>
    </row>
    <row r="11" spans="1:1" x14ac:dyDescent="0.3">
      <c r="A11" t="s">
        <v>172</v>
      </c>
    </row>
    <row r="12" spans="1:1" x14ac:dyDescent="0.3">
      <c r="A12" t="s">
        <v>178</v>
      </c>
    </row>
    <row r="13" spans="1:1" x14ac:dyDescent="0.3">
      <c r="A13" t="s">
        <v>181</v>
      </c>
    </row>
    <row r="14" spans="1:1" x14ac:dyDescent="0.3">
      <c r="A14" t="s">
        <v>183</v>
      </c>
    </row>
    <row r="15" spans="1:1" x14ac:dyDescent="0.3">
      <c r="A15" t="s">
        <v>201</v>
      </c>
    </row>
    <row r="16" spans="1:1" x14ac:dyDescent="0.3">
      <c r="A16" t="s">
        <v>203</v>
      </c>
    </row>
    <row r="17" spans="1:1" x14ac:dyDescent="0.3">
      <c r="A17" t="s">
        <v>204</v>
      </c>
    </row>
    <row r="18" spans="1:1" x14ac:dyDescent="0.3">
      <c r="A18" t="s">
        <v>207</v>
      </c>
    </row>
    <row r="19" spans="1:1" x14ac:dyDescent="0.3">
      <c r="A19" t="s">
        <v>212</v>
      </c>
    </row>
    <row r="20" spans="1:1" x14ac:dyDescent="0.3">
      <c r="A20" t="s">
        <v>216</v>
      </c>
    </row>
    <row r="21" spans="1:1" x14ac:dyDescent="0.3">
      <c r="A21" t="s">
        <v>221</v>
      </c>
    </row>
    <row r="22" spans="1:1" x14ac:dyDescent="0.3">
      <c r="A22" t="s">
        <v>222</v>
      </c>
    </row>
    <row r="23" spans="1:1" x14ac:dyDescent="0.3">
      <c r="A23" t="s">
        <v>227</v>
      </c>
    </row>
    <row r="24" spans="1:1" x14ac:dyDescent="0.3">
      <c r="A24" t="s">
        <v>229</v>
      </c>
    </row>
    <row r="25" spans="1:1" x14ac:dyDescent="0.3">
      <c r="A25" t="s">
        <v>237</v>
      </c>
    </row>
    <row r="26" spans="1:1" x14ac:dyDescent="0.3">
      <c r="A26" t="s">
        <v>239</v>
      </c>
    </row>
    <row r="27" spans="1:1" x14ac:dyDescent="0.3">
      <c r="A27" t="s">
        <v>241</v>
      </c>
    </row>
    <row r="28" spans="1:1" x14ac:dyDescent="0.3">
      <c r="A28" t="s">
        <v>430</v>
      </c>
    </row>
    <row r="29" spans="1:1" x14ac:dyDescent="0.3">
      <c r="A29" t="s">
        <v>245</v>
      </c>
    </row>
    <row r="30" spans="1:1" x14ac:dyDescent="0.3">
      <c r="A30" t="s">
        <v>247</v>
      </c>
    </row>
    <row r="31" spans="1:1" x14ac:dyDescent="0.3">
      <c r="A31" t="s">
        <v>249</v>
      </c>
    </row>
    <row r="32" spans="1:1" x14ac:dyDescent="0.3">
      <c r="A32" t="s">
        <v>246</v>
      </c>
    </row>
    <row r="33" spans="1:1" x14ac:dyDescent="0.3">
      <c r="A33" t="s">
        <v>258</v>
      </c>
    </row>
    <row r="34" spans="1:1" x14ac:dyDescent="0.3">
      <c r="A34" t="s">
        <v>263</v>
      </c>
    </row>
    <row r="35" spans="1:1" x14ac:dyDescent="0.3">
      <c r="A35" t="s">
        <v>267</v>
      </c>
    </row>
    <row r="36" spans="1:1" x14ac:dyDescent="0.3">
      <c r="A36" t="s">
        <v>269</v>
      </c>
    </row>
    <row r="37" spans="1:1" x14ac:dyDescent="0.3">
      <c r="A37" t="s">
        <v>274</v>
      </c>
    </row>
    <row r="38" spans="1:1" x14ac:dyDescent="0.3">
      <c r="A38" t="s">
        <v>279</v>
      </c>
    </row>
    <row r="39" spans="1:1" x14ac:dyDescent="0.3">
      <c r="A39" t="s">
        <v>281</v>
      </c>
    </row>
    <row r="40" spans="1:1" x14ac:dyDescent="0.3">
      <c r="A40" t="s">
        <v>449</v>
      </c>
    </row>
    <row r="41" spans="1:1" x14ac:dyDescent="0.3">
      <c r="A41" t="s">
        <v>287</v>
      </c>
    </row>
    <row r="42" spans="1:1" x14ac:dyDescent="0.3">
      <c r="A42" t="s">
        <v>290</v>
      </c>
    </row>
    <row r="43" spans="1:1" x14ac:dyDescent="0.3">
      <c r="A43" t="s">
        <v>293</v>
      </c>
    </row>
    <row r="44" spans="1:1" x14ac:dyDescent="0.3">
      <c r="A44" t="s">
        <v>295</v>
      </c>
    </row>
    <row r="45" spans="1:1" x14ac:dyDescent="0.3">
      <c r="A45" t="s">
        <v>299</v>
      </c>
    </row>
    <row r="46" spans="1:1" x14ac:dyDescent="0.3">
      <c r="A46" t="s">
        <v>300</v>
      </c>
    </row>
    <row r="47" spans="1:1" x14ac:dyDescent="0.3">
      <c r="A47" t="s">
        <v>301</v>
      </c>
    </row>
    <row r="48" spans="1:1" x14ac:dyDescent="0.3">
      <c r="A48" t="s">
        <v>302</v>
      </c>
    </row>
    <row r="49" spans="1:1" x14ac:dyDescent="0.3">
      <c r="A49" t="s">
        <v>303</v>
      </c>
    </row>
    <row r="50" spans="1:1" x14ac:dyDescent="0.3">
      <c r="A50" t="s">
        <v>308</v>
      </c>
    </row>
    <row r="51" spans="1:1" x14ac:dyDescent="0.3">
      <c r="A51" t="s">
        <v>470</v>
      </c>
    </row>
    <row r="52" spans="1:1" x14ac:dyDescent="0.3">
      <c r="A52" t="s">
        <v>317</v>
      </c>
    </row>
    <row r="53" spans="1:1" x14ac:dyDescent="0.3">
      <c r="A53" t="s">
        <v>322</v>
      </c>
    </row>
    <row r="54" spans="1:1" x14ac:dyDescent="0.3">
      <c r="A54" t="s">
        <v>323</v>
      </c>
    </row>
    <row r="55" spans="1:1" x14ac:dyDescent="0.3">
      <c r="A55" t="s">
        <v>326</v>
      </c>
    </row>
    <row r="56" spans="1:1" x14ac:dyDescent="0.3">
      <c r="A56" t="s">
        <v>328</v>
      </c>
    </row>
    <row r="57" spans="1:1" x14ac:dyDescent="0.3">
      <c r="A57" t="s">
        <v>332</v>
      </c>
    </row>
    <row r="58" spans="1:1" x14ac:dyDescent="0.3">
      <c r="A58" t="s">
        <v>481</v>
      </c>
    </row>
    <row r="59" spans="1:1" x14ac:dyDescent="0.3">
      <c r="A59" t="s">
        <v>336</v>
      </c>
    </row>
    <row r="60" spans="1:1" x14ac:dyDescent="0.3">
      <c r="A60" t="s">
        <v>489</v>
      </c>
    </row>
    <row r="61" spans="1:1" x14ac:dyDescent="0.3">
      <c r="A61" t="s">
        <v>493</v>
      </c>
    </row>
    <row r="62" spans="1:1" x14ac:dyDescent="0.3">
      <c r="A62" t="s">
        <v>347</v>
      </c>
    </row>
    <row r="63" spans="1:1" x14ac:dyDescent="0.3">
      <c r="A63" t="s">
        <v>509</v>
      </c>
    </row>
    <row r="64" spans="1:1" x14ac:dyDescent="0.3">
      <c r="A64" t="s">
        <v>352</v>
      </c>
    </row>
    <row r="65" spans="1:1" x14ac:dyDescent="0.3">
      <c r="A65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2F12-3F00-4143-93BE-33BC2E29315E}">
  <sheetPr>
    <tabColor theme="9" tint="0.39997558519241921"/>
  </sheetPr>
  <dimension ref="A1:A201"/>
  <sheetViews>
    <sheetView topLeftCell="A152" workbookViewId="0">
      <selection activeCell="A2" sqref="A2:A201"/>
    </sheetView>
  </sheetViews>
  <sheetFormatPr defaultRowHeight="14.4" x14ac:dyDescent="0.3"/>
  <cols>
    <col min="1" max="1" width="52.296875" bestFit="1" customWidth="1"/>
  </cols>
  <sheetData>
    <row r="1" spans="1:1" x14ac:dyDescent="0.3">
      <c r="A1" s="1" t="s">
        <v>716</v>
      </c>
    </row>
    <row r="2" spans="1:1" x14ac:dyDescent="0.3">
      <c r="A2" t="s">
        <v>0</v>
      </c>
    </row>
    <row r="3" spans="1:1" x14ac:dyDescent="0.3">
      <c r="A3" t="s">
        <v>39</v>
      </c>
    </row>
    <row r="4" spans="1:1" x14ac:dyDescent="0.3">
      <c r="A4" t="s">
        <v>74</v>
      </c>
    </row>
    <row r="5" spans="1:1" x14ac:dyDescent="0.3">
      <c r="A5" t="s">
        <v>87</v>
      </c>
    </row>
    <row r="6" spans="1:1" x14ac:dyDescent="0.3">
      <c r="A6" t="s">
        <v>100</v>
      </c>
    </row>
    <row r="7" spans="1:1" x14ac:dyDescent="0.3">
      <c r="A7" t="s">
        <v>103</v>
      </c>
    </row>
    <row r="8" spans="1:1" x14ac:dyDescent="0.3">
      <c r="A8" t="s">
        <v>117</v>
      </c>
    </row>
    <row r="9" spans="1:1" x14ac:dyDescent="0.3">
      <c r="A9" t="s">
        <v>119</v>
      </c>
    </row>
    <row r="10" spans="1:1" x14ac:dyDescent="0.3">
      <c r="A10" t="s">
        <v>127</v>
      </c>
    </row>
    <row r="11" spans="1:1" x14ac:dyDescent="0.3">
      <c r="A11" t="s">
        <v>131</v>
      </c>
    </row>
    <row r="12" spans="1:1" x14ac:dyDescent="0.3">
      <c r="A12" t="s">
        <v>133</v>
      </c>
    </row>
    <row r="13" spans="1:1" x14ac:dyDescent="0.3">
      <c r="A13" t="s">
        <v>137</v>
      </c>
    </row>
    <row r="14" spans="1:1" x14ac:dyDescent="0.3">
      <c r="A14" t="s">
        <v>138</v>
      </c>
    </row>
    <row r="15" spans="1:1" x14ac:dyDescent="0.3">
      <c r="A15" t="s">
        <v>144</v>
      </c>
    </row>
    <row r="16" spans="1:1" x14ac:dyDescent="0.3">
      <c r="A16" t="s">
        <v>145</v>
      </c>
    </row>
    <row r="17" spans="1:1" x14ac:dyDescent="0.3">
      <c r="A17" t="s">
        <v>148</v>
      </c>
    </row>
    <row r="18" spans="1:1" x14ac:dyDescent="0.3">
      <c r="A18" t="s">
        <v>149</v>
      </c>
    </row>
    <row r="19" spans="1:1" x14ac:dyDescent="0.3">
      <c r="A19" t="s">
        <v>152</v>
      </c>
    </row>
    <row r="20" spans="1:1" x14ac:dyDescent="0.3">
      <c r="A20" t="s">
        <v>158</v>
      </c>
    </row>
    <row r="21" spans="1:1" x14ac:dyDescent="0.3">
      <c r="A21" t="s">
        <v>160</v>
      </c>
    </row>
    <row r="22" spans="1:1" x14ac:dyDescent="0.3">
      <c r="A22" t="s">
        <v>163</v>
      </c>
    </row>
    <row r="23" spans="1:1" x14ac:dyDescent="0.3">
      <c r="A23" t="s">
        <v>165</v>
      </c>
    </row>
    <row r="24" spans="1:1" x14ac:dyDescent="0.3">
      <c r="A24" t="s">
        <v>166</v>
      </c>
    </row>
    <row r="25" spans="1:1" x14ac:dyDescent="0.3">
      <c r="A25" t="s">
        <v>169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174</v>
      </c>
    </row>
    <row r="29" spans="1:1" x14ac:dyDescent="0.3">
      <c r="A29" t="s">
        <v>175</v>
      </c>
    </row>
    <row r="30" spans="1:1" x14ac:dyDescent="0.3">
      <c r="A30" t="s">
        <v>176</v>
      </c>
    </row>
    <row r="31" spans="1:1" x14ac:dyDescent="0.3">
      <c r="A31" t="s">
        <v>177</v>
      </c>
    </row>
    <row r="32" spans="1:1" x14ac:dyDescent="0.3">
      <c r="A32" t="s">
        <v>178</v>
      </c>
    </row>
    <row r="33" spans="1:1" x14ac:dyDescent="0.3">
      <c r="A33" t="s">
        <v>179</v>
      </c>
    </row>
    <row r="34" spans="1:1" x14ac:dyDescent="0.3">
      <c r="A34" t="s">
        <v>180</v>
      </c>
    </row>
    <row r="35" spans="1:1" x14ac:dyDescent="0.3">
      <c r="A35" t="s">
        <v>181</v>
      </c>
    </row>
    <row r="36" spans="1:1" x14ac:dyDescent="0.3">
      <c r="A36" t="s">
        <v>183</v>
      </c>
    </row>
    <row r="37" spans="1:1" x14ac:dyDescent="0.3">
      <c r="A37" t="s">
        <v>188</v>
      </c>
    </row>
    <row r="38" spans="1:1" x14ac:dyDescent="0.3">
      <c r="A38" t="s">
        <v>189</v>
      </c>
    </row>
    <row r="39" spans="1:1" x14ac:dyDescent="0.3">
      <c r="A39" t="s">
        <v>190</v>
      </c>
    </row>
    <row r="40" spans="1:1" x14ac:dyDescent="0.3">
      <c r="A40" t="s">
        <v>191</v>
      </c>
    </row>
    <row r="41" spans="1:1" x14ac:dyDescent="0.3">
      <c r="A41" t="s">
        <v>192</v>
      </c>
    </row>
    <row r="42" spans="1:1" x14ac:dyDescent="0.3">
      <c r="A42" t="s">
        <v>194</v>
      </c>
    </row>
    <row r="43" spans="1:1" x14ac:dyDescent="0.3">
      <c r="A43" t="s">
        <v>195</v>
      </c>
    </row>
    <row r="44" spans="1:1" x14ac:dyDescent="0.3">
      <c r="A44" t="s">
        <v>196</v>
      </c>
    </row>
    <row r="45" spans="1:1" x14ac:dyDescent="0.3">
      <c r="A45" t="s">
        <v>197</v>
      </c>
    </row>
    <row r="46" spans="1:1" x14ac:dyDescent="0.3">
      <c r="A46" t="s">
        <v>199</v>
      </c>
    </row>
    <row r="47" spans="1:1" x14ac:dyDescent="0.3">
      <c r="A47" t="s">
        <v>201</v>
      </c>
    </row>
    <row r="48" spans="1:1" x14ac:dyDescent="0.3">
      <c r="A48" t="s">
        <v>202</v>
      </c>
    </row>
    <row r="49" spans="1:1" x14ac:dyDescent="0.3">
      <c r="A49" t="s">
        <v>203</v>
      </c>
    </row>
    <row r="50" spans="1:1" x14ac:dyDescent="0.3">
      <c r="A50" t="s">
        <v>204</v>
      </c>
    </row>
    <row r="51" spans="1:1" x14ac:dyDescent="0.3">
      <c r="A51" t="s">
        <v>205</v>
      </c>
    </row>
    <row r="52" spans="1:1" x14ac:dyDescent="0.3">
      <c r="A52" t="s">
        <v>206</v>
      </c>
    </row>
    <row r="53" spans="1:1" x14ac:dyDescent="0.3">
      <c r="A53" t="s">
        <v>207</v>
      </c>
    </row>
    <row r="54" spans="1:1" x14ac:dyDescent="0.3">
      <c r="A54" t="s">
        <v>208</v>
      </c>
    </row>
    <row r="55" spans="1:1" x14ac:dyDescent="0.3">
      <c r="A55" t="s">
        <v>209</v>
      </c>
    </row>
    <row r="56" spans="1:1" x14ac:dyDescent="0.3">
      <c r="A56" t="s">
        <v>210</v>
      </c>
    </row>
    <row r="57" spans="1:1" x14ac:dyDescent="0.3">
      <c r="A57" t="s">
        <v>211</v>
      </c>
    </row>
    <row r="58" spans="1:1" x14ac:dyDescent="0.3">
      <c r="A58" t="s">
        <v>212</v>
      </c>
    </row>
    <row r="59" spans="1:1" x14ac:dyDescent="0.3">
      <c r="A59" t="s">
        <v>213</v>
      </c>
    </row>
    <row r="60" spans="1:1" x14ac:dyDescent="0.3">
      <c r="A60" t="s">
        <v>214</v>
      </c>
    </row>
    <row r="61" spans="1:1" x14ac:dyDescent="0.3">
      <c r="A61" t="s">
        <v>215</v>
      </c>
    </row>
    <row r="62" spans="1:1" x14ac:dyDescent="0.3">
      <c r="A62" t="s">
        <v>216</v>
      </c>
    </row>
    <row r="63" spans="1:1" x14ac:dyDescent="0.3">
      <c r="A63" t="s">
        <v>217</v>
      </c>
    </row>
    <row r="64" spans="1:1" x14ac:dyDescent="0.3">
      <c r="A64" t="s">
        <v>218</v>
      </c>
    </row>
    <row r="65" spans="1:1" x14ac:dyDescent="0.3">
      <c r="A65" t="s">
        <v>219</v>
      </c>
    </row>
    <row r="66" spans="1:1" x14ac:dyDescent="0.3">
      <c r="A66" t="s">
        <v>220</v>
      </c>
    </row>
    <row r="67" spans="1:1" x14ac:dyDescent="0.3">
      <c r="A67" t="s">
        <v>221</v>
      </c>
    </row>
    <row r="68" spans="1:1" x14ac:dyDescent="0.3">
      <c r="A68" t="s">
        <v>222</v>
      </c>
    </row>
    <row r="69" spans="1:1" x14ac:dyDescent="0.3">
      <c r="A69" t="s">
        <v>223</v>
      </c>
    </row>
    <row r="70" spans="1:1" x14ac:dyDescent="0.3">
      <c r="A70" t="s">
        <v>224</v>
      </c>
    </row>
    <row r="71" spans="1:1" x14ac:dyDescent="0.3">
      <c r="A71" t="s">
        <v>225</v>
      </c>
    </row>
    <row r="72" spans="1:1" x14ac:dyDescent="0.3">
      <c r="A72" t="s">
        <v>226</v>
      </c>
    </row>
    <row r="73" spans="1:1" x14ac:dyDescent="0.3">
      <c r="A73" t="s">
        <v>227</v>
      </c>
    </row>
    <row r="74" spans="1:1" x14ac:dyDescent="0.3">
      <c r="A74" t="s">
        <v>228</v>
      </c>
    </row>
    <row r="75" spans="1:1" x14ac:dyDescent="0.3">
      <c r="A75" t="s">
        <v>229</v>
      </c>
    </row>
    <row r="76" spans="1:1" x14ac:dyDescent="0.3">
      <c r="A76" t="s">
        <v>230</v>
      </c>
    </row>
    <row r="77" spans="1:1" x14ac:dyDescent="0.3">
      <c r="A77" t="s">
        <v>231</v>
      </c>
    </row>
    <row r="78" spans="1:1" x14ac:dyDescent="0.3">
      <c r="A78" t="s">
        <v>232</v>
      </c>
    </row>
    <row r="79" spans="1:1" x14ac:dyDescent="0.3">
      <c r="A79" t="s">
        <v>233</v>
      </c>
    </row>
    <row r="80" spans="1:1" x14ac:dyDescent="0.3">
      <c r="A80" t="s">
        <v>234</v>
      </c>
    </row>
    <row r="81" spans="1:1" x14ac:dyDescent="0.3">
      <c r="A81" t="s">
        <v>235</v>
      </c>
    </row>
    <row r="82" spans="1:1" x14ac:dyDescent="0.3">
      <c r="A82" t="s">
        <v>236</v>
      </c>
    </row>
    <row r="83" spans="1:1" x14ac:dyDescent="0.3">
      <c r="A83" t="s">
        <v>237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241</v>
      </c>
    </row>
    <row r="87" spans="1:1" x14ac:dyDescent="0.3">
      <c r="A87" t="s">
        <v>243</v>
      </c>
    </row>
    <row r="88" spans="1:1" x14ac:dyDescent="0.3">
      <c r="A88" t="s">
        <v>244</v>
      </c>
    </row>
    <row r="89" spans="1:1" x14ac:dyDescent="0.3">
      <c r="A89" t="s">
        <v>245</v>
      </c>
    </row>
    <row r="90" spans="1:1" x14ac:dyDescent="0.3">
      <c r="A90" t="s">
        <v>246</v>
      </c>
    </row>
    <row r="91" spans="1:1" x14ac:dyDescent="0.3">
      <c r="A91" t="s">
        <v>247</v>
      </c>
    </row>
    <row r="92" spans="1:1" x14ac:dyDescent="0.3">
      <c r="A92" t="s">
        <v>248</v>
      </c>
    </row>
    <row r="93" spans="1:1" x14ac:dyDescent="0.3">
      <c r="A93" t="s">
        <v>249</v>
      </c>
    </row>
    <row r="94" spans="1:1" x14ac:dyDescent="0.3">
      <c r="A94" t="s">
        <v>250</v>
      </c>
    </row>
    <row r="95" spans="1:1" x14ac:dyDescent="0.3">
      <c r="A95" t="s">
        <v>251</v>
      </c>
    </row>
    <row r="96" spans="1:1" x14ac:dyDescent="0.3">
      <c r="A96" t="s">
        <v>252</v>
      </c>
    </row>
    <row r="97" spans="1:1" x14ac:dyDescent="0.3">
      <c r="A97" t="s">
        <v>253</v>
      </c>
    </row>
    <row r="98" spans="1:1" x14ac:dyDescent="0.3">
      <c r="A98" t="s">
        <v>254</v>
      </c>
    </row>
    <row r="99" spans="1:1" x14ac:dyDescent="0.3">
      <c r="A99" t="s">
        <v>255</v>
      </c>
    </row>
    <row r="100" spans="1:1" x14ac:dyDescent="0.3">
      <c r="A100" t="s">
        <v>257</v>
      </c>
    </row>
    <row r="101" spans="1:1" x14ac:dyDescent="0.3">
      <c r="A101" t="s">
        <v>258</v>
      </c>
    </row>
    <row r="102" spans="1:1" x14ac:dyDescent="0.3">
      <c r="A102" t="s">
        <v>259</v>
      </c>
    </row>
    <row r="103" spans="1:1" x14ac:dyDescent="0.3">
      <c r="A103" t="s">
        <v>260</v>
      </c>
    </row>
    <row r="104" spans="1:1" x14ac:dyDescent="0.3">
      <c r="A104" t="s">
        <v>261</v>
      </c>
    </row>
    <row r="105" spans="1:1" x14ac:dyDescent="0.3">
      <c r="A105" t="s">
        <v>262</v>
      </c>
    </row>
    <row r="106" spans="1:1" x14ac:dyDescent="0.3">
      <c r="A106" t="s">
        <v>263</v>
      </c>
    </row>
    <row r="107" spans="1:1" x14ac:dyDescent="0.3">
      <c r="A107" t="s">
        <v>264</v>
      </c>
    </row>
    <row r="108" spans="1:1" x14ac:dyDescent="0.3">
      <c r="A108" t="s">
        <v>265</v>
      </c>
    </row>
    <row r="109" spans="1:1" x14ac:dyDescent="0.3">
      <c r="A109" t="s">
        <v>266</v>
      </c>
    </row>
    <row r="110" spans="1:1" x14ac:dyDescent="0.3">
      <c r="A110" t="s">
        <v>267</v>
      </c>
    </row>
    <row r="111" spans="1:1" x14ac:dyDescent="0.3">
      <c r="A111" t="s">
        <v>268</v>
      </c>
    </row>
    <row r="112" spans="1:1" x14ac:dyDescent="0.3">
      <c r="A112" t="s">
        <v>269</v>
      </c>
    </row>
    <row r="113" spans="1:1" x14ac:dyDescent="0.3">
      <c r="A113" t="s">
        <v>270</v>
      </c>
    </row>
    <row r="114" spans="1:1" x14ac:dyDescent="0.3">
      <c r="A114" t="s">
        <v>271</v>
      </c>
    </row>
    <row r="115" spans="1:1" x14ac:dyDescent="0.3">
      <c r="A115" t="s">
        <v>272</v>
      </c>
    </row>
    <row r="116" spans="1:1" x14ac:dyDescent="0.3">
      <c r="A116" t="s">
        <v>273</v>
      </c>
    </row>
    <row r="117" spans="1:1" x14ac:dyDescent="0.3">
      <c r="A117" t="s">
        <v>274</v>
      </c>
    </row>
    <row r="118" spans="1:1" x14ac:dyDescent="0.3">
      <c r="A118" t="s">
        <v>276</v>
      </c>
    </row>
    <row r="119" spans="1:1" x14ac:dyDescent="0.3">
      <c r="A119" t="s">
        <v>277</v>
      </c>
    </row>
    <row r="120" spans="1:1" x14ac:dyDescent="0.3">
      <c r="A120" t="s">
        <v>278</v>
      </c>
    </row>
    <row r="121" spans="1:1" x14ac:dyDescent="0.3">
      <c r="A121" t="s">
        <v>279</v>
      </c>
    </row>
    <row r="122" spans="1:1" x14ac:dyDescent="0.3">
      <c r="A122" t="s">
        <v>280</v>
      </c>
    </row>
    <row r="123" spans="1:1" x14ac:dyDescent="0.3">
      <c r="A123" t="s">
        <v>281</v>
      </c>
    </row>
    <row r="124" spans="1:1" x14ac:dyDescent="0.3">
      <c r="A124" t="s">
        <v>282</v>
      </c>
    </row>
    <row r="125" spans="1:1" x14ac:dyDescent="0.3">
      <c r="A125" t="s">
        <v>283</v>
      </c>
    </row>
    <row r="126" spans="1:1" x14ac:dyDescent="0.3">
      <c r="A126" t="s">
        <v>284</v>
      </c>
    </row>
    <row r="127" spans="1:1" x14ac:dyDescent="0.3">
      <c r="A127" t="s">
        <v>285</v>
      </c>
    </row>
    <row r="128" spans="1:1" x14ac:dyDescent="0.3">
      <c r="A128" t="s">
        <v>286</v>
      </c>
    </row>
    <row r="129" spans="1:1" x14ac:dyDescent="0.3">
      <c r="A129" t="s">
        <v>287</v>
      </c>
    </row>
    <row r="130" spans="1:1" x14ac:dyDescent="0.3">
      <c r="A130" t="s">
        <v>288</v>
      </c>
    </row>
    <row r="131" spans="1:1" x14ac:dyDescent="0.3">
      <c r="A131" t="s">
        <v>289</v>
      </c>
    </row>
    <row r="132" spans="1:1" x14ac:dyDescent="0.3">
      <c r="A132" t="s">
        <v>290</v>
      </c>
    </row>
    <row r="133" spans="1:1" x14ac:dyDescent="0.3">
      <c r="A133" t="s">
        <v>291</v>
      </c>
    </row>
    <row r="134" spans="1:1" x14ac:dyDescent="0.3">
      <c r="A134" t="s">
        <v>292</v>
      </c>
    </row>
    <row r="135" spans="1:1" x14ac:dyDescent="0.3">
      <c r="A135" t="s">
        <v>293</v>
      </c>
    </row>
    <row r="136" spans="1:1" x14ac:dyDescent="0.3">
      <c r="A136" t="s">
        <v>294</v>
      </c>
    </row>
    <row r="137" spans="1:1" x14ac:dyDescent="0.3">
      <c r="A137" t="s">
        <v>295</v>
      </c>
    </row>
    <row r="138" spans="1:1" x14ac:dyDescent="0.3">
      <c r="A138" t="s">
        <v>296</v>
      </c>
    </row>
    <row r="139" spans="1:1" x14ac:dyDescent="0.3">
      <c r="A139" t="s">
        <v>297</v>
      </c>
    </row>
    <row r="140" spans="1:1" x14ac:dyDescent="0.3">
      <c r="A140" t="s">
        <v>298</v>
      </c>
    </row>
    <row r="141" spans="1:1" x14ac:dyDescent="0.3">
      <c r="A141" t="s">
        <v>299</v>
      </c>
    </row>
    <row r="142" spans="1:1" x14ac:dyDescent="0.3">
      <c r="A142" t="s">
        <v>300</v>
      </c>
    </row>
    <row r="143" spans="1:1" x14ac:dyDescent="0.3">
      <c r="A143" t="s">
        <v>301</v>
      </c>
    </row>
    <row r="144" spans="1:1" x14ac:dyDescent="0.3">
      <c r="A144" t="s">
        <v>302</v>
      </c>
    </row>
    <row r="145" spans="1:1" x14ac:dyDescent="0.3">
      <c r="A145" t="s">
        <v>303</v>
      </c>
    </row>
    <row r="146" spans="1:1" x14ac:dyDescent="0.3">
      <c r="A146" t="s">
        <v>304</v>
      </c>
    </row>
    <row r="147" spans="1:1" x14ac:dyDescent="0.3">
      <c r="A147" t="s">
        <v>305</v>
      </c>
    </row>
    <row r="148" spans="1:1" x14ac:dyDescent="0.3">
      <c r="A148" t="s">
        <v>306</v>
      </c>
    </row>
    <row r="149" spans="1:1" x14ac:dyDescent="0.3">
      <c r="A149" t="s">
        <v>307</v>
      </c>
    </row>
    <row r="150" spans="1:1" x14ac:dyDescent="0.3">
      <c r="A150" t="s">
        <v>308</v>
      </c>
    </row>
    <row r="151" spans="1:1" x14ac:dyDescent="0.3">
      <c r="A151" t="s">
        <v>309</v>
      </c>
    </row>
    <row r="152" spans="1:1" x14ac:dyDescent="0.3">
      <c r="A152" t="s">
        <v>310</v>
      </c>
    </row>
    <row r="153" spans="1:1" x14ac:dyDescent="0.3">
      <c r="A153" t="s">
        <v>311</v>
      </c>
    </row>
    <row r="154" spans="1:1" x14ac:dyDescent="0.3">
      <c r="A154" t="s">
        <v>312</v>
      </c>
    </row>
    <row r="155" spans="1:1" x14ac:dyDescent="0.3">
      <c r="A155" t="s">
        <v>313</v>
      </c>
    </row>
    <row r="156" spans="1:1" x14ac:dyDescent="0.3">
      <c r="A156" t="s">
        <v>314</v>
      </c>
    </row>
    <row r="157" spans="1:1" x14ac:dyDescent="0.3">
      <c r="A157" t="s">
        <v>315</v>
      </c>
    </row>
    <row r="158" spans="1:1" x14ac:dyDescent="0.3">
      <c r="A158" t="s">
        <v>316</v>
      </c>
    </row>
    <row r="159" spans="1:1" x14ac:dyDescent="0.3">
      <c r="A159" t="s">
        <v>317</v>
      </c>
    </row>
    <row r="160" spans="1:1" x14ac:dyDescent="0.3">
      <c r="A160" t="s">
        <v>318</v>
      </c>
    </row>
    <row r="161" spans="1:1" x14ac:dyDescent="0.3">
      <c r="A161" t="s">
        <v>319</v>
      </c>
    </row>
    <row r="162" spans="1:1" x14ac:dyDescent="0.3">
      <c r="A162" t="s">
        <v>320</v>
      </c>
    </row>
    <row r="163" spans="1:1" x14ac:dyDescent="0.3">
      <c r="A163" t="s">
        <v>321</v>
      </c>
    </row>
    <row r="164" spans="1:1" x14ac:dyDescent="0.3">
      <c r="A164" t="s">
        <v>322</v>
      </c>
    </row>
    <row r="165" spans="1:1" x14ac:dyDescent="0.3">
      <c r="A165" t="s">
        <v>323</v>
      </c>
    </row>
    <row r="166" spans="1:1" x14ac:dyDescent="0.3">
      <c r="A166" t="s">
        <v>324</v>
      </c>
    </row>
    <row r="167" spans="1:1" x14ac:dyDescent="0.3">
      <c r="A167" t="s">
        <v>325</v>
      </c>
    </row>
    <row r="168" spans="1:1" x14ac:dyDescent="0.3">
      <c r="A168" t="s">
        <v>326</v>
      </c>
    </row>
    <row r="169" spans="1:1" x14ac:dyDescent="0.3">
      <c r="A169" t="s">
        <v>327</v>
      </c>
    </row>
    <row r="170" spans="1:1" x14ac:dyDescent="0.3">
      <c r="A170" t="s">
        <v>328</v>
      </c>
    </row>
    <row r="171" spans="1:1" x14ac:dyDescent="0.3">
      <c r="A171" t="s">
        <v>329</v>
      </c>
    </row>
    <row r="172" spans="1:1" x14ac:dyDescent="0.3">
      <c r="A172" t="s">
        <v>330</v>
      </c>
    </row>
    <row r="173" spans="1:1" x14ac:dyDescent="0.3">
      <c r="A173" t="s">
        <v>331</v>
      </c>
    </row>
    <row r="174" spans="1:1" x14ac:dyDescent="0.3">
      <c r="A174" t="s">
        <v>332</v>
      </c>
    </row>
    <row r="175" spans="1:1" x14ac:dyDescent="0.3">
      <c r="A175" t="s">
        <v>333</v>
      </c>
    </row>
    <row r="176" spans="1:1" x14ac:dyDescent="0.3">
      <c r="A176" t="s">
        <v>334</v>
      </c>
    </row>
    <row r="177" spans="1:1" x14ac:dyDescent="0.3">
      <c r="A177" t="s">
        <v>335</v>
      </c>
    </row>
    <row r="178" spans="1:1" x14ac:dyDescent="0.3">
      <c r="A178" t="s">
        <v>336</v>
      </c>
    </row>
    <row r="179" spans="1:1" x14ac:dyDescent="0.3">
      <c r="A179" t="s">
        <v>337</v>
      </c>
    </row>
    <row r="180" spans="1:1" x14ac:dyDescent="0.3">
      <c r="A180" t="s">
        <v>338</v>
      </c>
    </row>
    <row r="181" spans="1:1" x14ac:dyDescent="0.3">
      <c r="A181" t="s">
        <v>339</v>
      </c>
    </row>
    <row r="182" spans="1:1" x14ac:dyDescent="0.3">
      <c r="A182" t="s">
        <v>340</v>
      </c>
    </row>
    <row r="183" spans="1:1" x14ac:dyDescent="0.3">
      <c r="A183" t="s">
        <v>341</v>
      </c>
    </row>
    <row r="184" spans="1:1" x14ac:dyDescent="0.3">
      <c r="A184" t="s">
        <v>342</v>
      </c>
    </row>
    <row r="185" spans="1:1" x14ac:dyDescent="0.3">
      <c r="A185" t="s">
        <v>343</v>
      </c>
    </row>
    <row r="186" spans="1:1" x14ac:dyDescent="0.3">
      <c r="A186" t="s">
        <v>344</v>
      </c>
    </row>
    <row r="187" spans="1:1" x14ac:dyDescent="0.3">
      <c r="A187" t="s">
        <v>345</v>
      </c>
    </row>
    <row r="188" spans="1:1" x14ac:dyDescent="0.3">
      <c r="A188" t="s">
        <v>346</v>
      </c>
    </row>
    <row r="189" spans="1:1" x14ac:dyDescent="0.3">
      <c r="A189" t="s">
        <v>347</v>
      </c>
    </row>
    <row r="190" spans="1:1" x14ac:dyDescent="0.3">
      <c r="A190" t="s">
        <v>348</v>
      </c>
    </row>
    <row r="191" spans="1:1" x14ac:dyDescent="0.3">
      <c r="A191" t="s">
        <v>349</v>
      </c>
    </row>
    <row r="192" spans="1:1" x14ac:dyDescent="0.3">
      <c r="A192" t="s">
        <v>350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354</v>
      </c>
    </row>
    <row r="197" spans="1:1" x14ac:dyDescent="0.3">
      <c r="A197" t="s">
        <v>355</v>
      </c>
    </row>
    <row r="198" spans="1:1" x14ac:dyDescent="0.3">
      <c r="A198" t="s">
        <v>356</v>
      </c>
    </row>
    <row r="199" spans="1:1" x14ac:dyDescent="0.3">
      <c r="A199" t="s">
        <v>357</v>
      </c>
    </row>
    <row r="200" spans="1:1" x14ac:dyDescent="0.3">
      <c r="A200" t="s">
        <v>358</v>
      </c>
    </row>
    <row r="201" spans="1:1" x14ac:dyDescent="0.3">
      <c r="A20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F201"/>
  <sheetViews>
    <sheetView zoomScale="115" zoomScaleNormal="115" workbookViewId="0">
      <selection activeCell="D36" sqref="D36"/>
    </sheetView>
  </sheetViews>
  <sheetFormatPr defaultRowHeight="14.4" x14ac:dyDescent="0.3"/>
  <cols>
    <col min="1" max="1" width="49.3984375" bestFit="1" customWidth="1"/>
    <col min="2" max="2" width="14.296875" customWidth="1"/>
    <col min="3" max="3" width="24.69921875" bestFit="1" customWidth="1"/>
    <col min="4" max="4" width="24" bestFit="1" customWidth="1"/>
    <col min="5" max="5" width="24" customWidth="1"/>
    <col min="6" max="6" width="19.09765625" bestFit="1" customWidth="1"/>
  </cols>
  <sheetData>
    <row r="1" spans="1:6" ht="18.75" customHeight="1" x14ac:dyDescent="0.3">
      <c r="A1" s="1" t="s">
        <v>511</v>
      </c>
      <c r="B1" s="1" t="s">
        <v>512</v>
      </c>
      <c r="C1" s="2" t="s">
        <v>513</v>
      </c>
      <c r="D1" s="1" t="s">
        <v>514</v>
      </c>
      <c r="E1" s="2" t="s">
        <v>515</v>
      </c>
      <c r="F1" s="1" t="s">
        <v>516</v>
      </c>
    </row>
    <row r="2" spans="1:6" x14ac:dyDescent="0.3">
      <c r="A2" t="s">
        <v>0</v>
      </c>
      <c r="B2" t="str">
        <f>_xlfn.XLOOKUP(A2,IFAcountries2018!$A$2:$A$65,IFAcountries2018!$A$2:$A$65,"",0,1)</f>
        <v/>
      </c>
      <c r="D2" t="s">
        <v>518</v>
      </c>
    </row>
    <row r="3" spans="1:6" x14ac:dyDescent="0.3">
      <c r="A3" t="s">
        <v>39</v>
      </c>
      <c r="B3" t="str">
        <f>_xlfn.XLOOKUP(A3,IFAcountries2018!$A$2:$A$65,IFAcountries2018!$A$2:$A$65,"",0,1)</f>
        <v/>
      </c>
      <c r="D3" t="s">
        <v>519</v>
      </c>
    </row>
    <row r="4" spans="1:6" x14ac:dyDescent="0.3">
      <c r="A4" t="s">
        <v>74</v>
      </c>
      <c r="B4" t="str">
        <f>_xlfn.XLOOKUP(A4,IFAcountries2018!$A$2:$A$65,IFAcountries2018!$A$2:$A$65,"",0,1)</f>
        <v/>
      </c>
      <c r="D4" t="s">
        <v>520</v>
      </c>
    </row>
    <row r="5" spans="1:6" x14ac:dyDescent="0.3">
      <c r="A5" t="s">
        <v>87</v>
      </c>
      <c r="B5" t="str">
        <f>_xlfn.XLOOKUP(A5,IFAcountries2018!$A$2:$A$65,IFAcountries2018!$A$2:$A$65,"",0,1)</f>
        <v/>
      </c>
      <c r="D5" t="s">
        <v>520</v>
      </c>
    </row>
    <row r="6" spans="1:6" x14ac:dyDescent="0.3">
      <c r="A6" t="s">
        <v>100</v>
      </c>
      <c r="B6" t="str">
        <f>_xlfn.XLOOKUP(A6,IFAcountries2018!$A$2:$A$65,IFAcountries2018!$A$2:$A$65,"",0,1)</f>
        <v/>
      </c>
      <c r="D6" t="s">
        <v>521</v>
      </c>
    </row>
    <row r="7" spans="1:6" x14ac:dyDescent="0.3">
      <c r="A7" t="s">
        <v>103</v>
      </c>
      <c r="B7" t="str">
        <f>_xlfn.XLOOKUP(A7,IFAcountries2018!$A$2:$A$65,IFAcountries2018!$A$2:$A$65,"",0,1)</f>
        <v>Argentina</v>
      </c>
      <c r="D7" t="s">
        <v>521</v>
      </c>
    </row>
    <row r="8" spans="1:6" x14ac:dyDescent="0.3">
      <c r="A8" t="s">
        <v>117</v>
      </c>
      <c r="B8" t="str">
        <f>_xlfn.XLOOKUP(A8,IFAcountries2018!$A$2:$A$65,IFAcountries2018!$A$2:$A$65,"",0,1)</f>
        <v/>
      </c>
      <c r="D8" t="s">
        <v>518</v>
      </c>
    </row>
    <row r="9" spans="1:6" x14ac:dyDescent="0.3">
      <c r="A9" t="s">
        <v>119</v>
      </c>
      <c r="B9" t="str">
        <f>_xlfn.XLOOKUP(A9,IFAcountries2018!$A$2:$A$65,IFAcountries2018!$A$2:$A$65,"",0,1)</f>
        <v>Australia</v>
      </c>
      <c r="D9" t="s">
        <v>522</v>
      </c>
    </row>
    <row r="10" spans="1:6" x14ac:dyDescent="0.3">
      <c r="A10" t="s">
        <v>127</v>
      </c>
      <c r="B10" t="str">
        <f>_xlfn.XLOOKUP(A10,IFAcountries2018!$A$2:$A$65,IFAcountries2018!$A$2:$A$65,"",0,1)</f>
        <v>Austria</v>
      </c>
      <c r="D10" t="s">
        <v>523</v>
      </c>
    </row>
    <row r="11" spans="1:6" x14ac:dyDescent="0.3">
      <c r="A11" t="s">
        <v>131</v>
      </c>
      <c r="B11" t="str">
        <f>_xlfn.XLOOKUP(A11,IFAcountries2018!$A$2:$A$65,IFAcountries2018!$A$2:$A$65,"",0,1)</f>
        <v/>
      </c>
      <c r="D11" t="s">
        <v>518</v>
      </c>
    </row>
    <row r="12" spans="1:6" x14ac:dyDescent="0.3">
      <c r="A12" t="s">
        <v>133</v>
      </c>
      <c r="B12" t="str">
        <f>_xlfn.XLOOKUP(A12,IFAcountries2018!$A$2:$A$65,IFAcountries2018!$A$2:$A$65,"",0,1)</f>
        <v/>
      </c>
      <c r="D12" t="s">
        <v>521</v>
      </c>
    </row>
    <row r="13" spans="1:6" x14ac:dyDescent="0.3">
      <c r="A13" t="s">
        <v>137</v>
      </c>
      <c r="B13" t="str">
        <f>_xlfn.XLOOKUP(A13,IFAcountries2018!$A$2:$A$65,IFAcountries2018!$A$2:$A$65,"",0,1)</f>
        <v/>
      </c>
      <c r="D13" t="s">
        <v>524</v>
      </c>
    </row>
    <row r="14" spans="1:6" x14ac:dyDescent="0.3">
      <c r="A14" t="s">
        <v>138</v>
      </c>
      <c r="B14" t="str">
        <f>_xlfn.XLOOKUP(A14,IFAcountries2018!$A$2:$A$65,IFAcountries2018!$A$2:$A$65,"",0,1)</f>
        <v>Bangladesh</v>
      </c>
      <c r="D14" t="s">
        <v>518</v>
      </c>
    </row>
    <row r="15" spans="1:6" x14ac:dyDescent="0.3">
      <c r="A15" t="s">
        <v>144</v>
      </c>
      <c r="B15" t="str">
        <f>_xlfn.XLOOKUP(A15,IFAcountries2018!$A$2:$A$65,IFAcountries2018!$A$2:$A$65,"",0,1)</f>
        <v/>
      </c>
      <c r="D15" t="s">
        <v>521</v>
      </c>
    </row>
    <row r="16" spans="1:6" x14ac:dyDescent="0.3">
      <c r="A16" t="s">
        <v>145</v>
      </c>
      <c r="B16" t="str">
        <f>_xlfn.XLOOKUP(A16,IFAcountries2018!$A$2:$A$65,IFAcountries2018!$A$2:$A$65,"",0,1)</f>
        <v>Belarus</v>
      </c>
      <c r="D16" t="s">
        <v>519</v>
      </c>
    </row>
    <row r="17" spans="1:4" x14ac:dyDescent="0.3">
      <c r="A17" t="s">
        <v>148</v>
      </c>
      <c r="B17" t="str">
        <f>_xlfn.XLOOKUP(A17,IFAcountries2018!$A$2:$A$65,IFAcountries2018!$A$2:$A$65,"",0,1)</f>
        <v>Belgium</v>
      </c>
      <c r="D17" t="s">
        <v>525</v>
      </c>
    </row>
    <row r="18" spans="1:4" x14ac:dyDescent="0.3">
      <c r="A18" t="s">
        <v>149</v>
      </c>
      <c r="B18" t="str">
        <f>_xlfn.XLOOKUP(A18,IFAcountries2018!$A$2:$A$65,IFAcountries2018!$A$2:$A$65,"",0,1)</f>
        <v/>
      </c>
      <c r="D18" t="s">
        <v>521</v>
      </c>
    </row>
    <row r="19" spans="1:4" x14ac:dyDescent="0.3">
      <c r="A19" t="s">
        <v>152</v>
      </c>
      <c r="B19" t="str">
        <f>_xlfn.XLOOKUP(A19,IFAcountries2018!$A$2:$A$65,IFAcountries2018!$A$2:$A$65,"",0,1)</f>
        <v/>
      </c>
      <c r="D19" t="s">
        <v>520</v>
      </c>
    </row>
    <row r="20" spans="1:4" x14ac:dyDescent="0.3">
      <c r="A20" t="s">
        <v>158</v>
      </c>
      <c r="B20" t="str">
        <f>_xlfn.XLOOKUP(A20,IFAcountries2018!$A$2:$A$65,IFAcountries2018!$A$2:$A$65,"",0,1)</f>
        <v/>
      </c>
      <c r="D20" t="s">
        <v>518</v>
      </c>
    </row>
    <row r="21" spans="1:4" x14ac:dyDescent="0.3">
      <c r="A21" t="s">
        <v>160</v>
      </c>
      <c r="B21" t="str">
        <f>_xlfn.XLOOKUP(A21,IFAcountries2018!$A$2:$A$65,IFAcountries2018!$A$2:$A$65,"",0,1)</f>
        <v/>
      </c>
      <c r="D21" t="s">
        <v>521</v>
      </c>
    </row>
    <row r="22" spans="1:4" x14ac:dyDescent="0.3">
      <c r="A22" t="s">
        <v>163</v>
      </c>
      <c r="B22" t="str">
        <f>_xlfn.XLOOKUP(A22,IFAcountries2018!$A$2:$A$65,IFAcountries2018!$A$2:$A$65,"",0,1)</f>
        <v/>
      </c>
      <c r="D22" t="s">
        <v>519</v>
      </c>
    </row>
    <row r="23" spans="1:4" x14ac:dyDescent="0.3">
      <c r="A23" t="s">
        <v>165</v>
      </c>
      <c r="B23" t="str">
        <f>_xlfn.XLOOKUP(A23,IFAcountries2018!$A$2:$A$65,IFAcountries2018!$A$2:$A$65,"",0,1)</f>
        <v/>
      </c>
      <c r="D23" t="s">
        <v>520</v>
      </c>
    </row>
    <row r="24" spans="1:4" x14ac:dyDescent="0.3">
      <c r="A24" t="s">
        <v>166</v>
      </c>
      <c r="B24" t="str">
        <f>_xlfn.XLOOKUP(A24,IFAcountries2018!$A$2:$A$65,IFAcountries2018!$A$2:$A$65,"",0,1)</f>
        <v>Brazil</v>
      </c>
      <c r="D24" t="s">
        <v>526</v>
      </c>
    </row>
    <row r="25" spans="1:4" x14ac:dyDescent="0.3">
      <c r="A25" t="s">
        <v>169</v>
      </c>
      <c r="B25" t="str">
        <f>_xlfn.XLOOKUP(A25,IFAcountries2018!$A$2:$A$65,IFAcountries2018!$A$2:$A$65,"",0,1)</f>
        <v/>
      </c>
      <c r="D25" t="s">
        <v>518</v>
      </c>
    </row>
    <row r="26" spans="1:4" x14ac:dyDescent="0.3">
      <c r="A26" t="s">
        <v>171</v>
      </c>
      <c r="B26" t="str">
        <f>_xlfn.XLOOKUP(A26,IFAcountries2018!$A$2:$A$65,IFAcountries2018!$A$2:$A$65,"",0,1)</f>
        <v>Bulgaria</v>
      </c>
      <c r="D26" t="s">
        <v>527</v>
      </c>
    </row>
    <row r="27" spans="1:4" x14ac:dyDescent="0.3">
      <c r="A27" t="s">
        <v>172</v>
      </c>
      <c r="B27" t="str">
        <f>_xlfn.XLOOKUP(A27,IFAcountries2018!$A$2:$A$65,IFAcountries2018!$A$2:$A$65,"",0,1)</f>
        <v>Burkina Faso</v>
      </c>
      <c r="D27" t="s">
        <v>520</v>
      </c>
    </row>
    <row r="28" spans="1:4" x14ac:dyDescent="0.3">
      <c r="A28" t="s">
        <v>174</v>
      </c>
      <c r="B28" t="str">
        <f>_xlfn.XLOOKUP(A28,IFAcountries2018!$A$2:$A$65,IFAcountries2018!$A$2:$A$65,"",0,1)</f>
        <v/>
      </c>
      <c r="D28" t="s">
        <v>520</v>
      </c>
    </row>
    <row r="29" spans="1:4" x14ac:dyDescent="0.3">
      <c r="A29" t="s">
        <v>175</v>
      </c>
      <c r="B29" t="str">
        <f>_xlfn.XLOOKUP(A29,IFAcountries2018!$A$2:$A$65,IFAcountries2018!$A$2:$A$65,"",0,1)</f>
        <v/>
      </c>
      <c r="D29" t="s">
        <v>520</v>
      </c>
    </row>
    <row r="30" spans="1:4" x14ac:dyDescent="0.3">
      <c r="A30" t="s">
        <v>176</v>
      </c>
      <c r="B30" t="str">
        <f>_xlfn.XLOOKUP(A30,IFAcountries2018!$A$2:$A$65,IFAcountries2018!$A$2:$A$65,"",0,1)</f>
        <v/>
      </c>
      <c r="D30" t="s">
        <v>518</v>
      </c>
    </row>
    <row r="31" spans="1:4" x14ac:dyDescent="0.3">
      <c r="A31" t="s">
        <v>177</v>
      </c>
      <c r="B31" t="str">
        <f>_xlfn.XLOOKUP(A31,IFAcountries2018!$A$2:$A$65,IFAcountries2018!$A$2:$A$65,"",0,1)</f>
        <v/>
      </c>
      <c r="D31" t="s">
        <v>520</v>
      </c>
    </row>
    <row r="32" spans="1:4" x14ac:dyDescent="0.3">
      <c r="A32" t="s">
        <v>178</v>
      </c>
      <c r="B32" t="str">
        <f>_xlfn.XLOOKUP(A32,IFAcountries2018!$A$2:$A$65,IFAcountries2018!$A$2:$A$65,"",0,1)</f>
        <v>Canada</v>
      </c>
      <c r="D32" t="s">
        <v>528</v>
      </c>
    </row>
    <row r="33" spans="1:4" x14ac:dyDescent="0.3">
      <c r="A33" t="s">
        <v>179</v>
      </c>
      <c r="B33" t="str">
        <f>_xlfn.XLOOKUP(A33,IFAcountries2018!$A$2:$A$65,IFAcountries2018!$A$2:$A$65,"",0,1)</f>
        <v/>
      </c>
      <c r="D33" t="s">
        <v>520</v>
      </c>
    </row>
    <row r="34" spans="1:4" x14ac:dyDescent="0.3">
      <c r="A34" t="s">
        <v>180</v>
      </c>
      <c r="B34" t="str">
        <f>_xlfn.XLOOKUP(A34,IFAcountries2018!$A$2:$A$65,IFAcountries2018!$A$2:$A$65,"",0,1)</f>
        <v/>
      </c>
      <c r="D34" t="s">
        <v>520</v>
      </c>
    </row>
    <row r="35" spans="1:4" x14ac:dyDescent="0.3">
      <c r="A35" t="s">
        <v>181</v>
      </c>
      <c r="B35" t="str">
        <f>_xlfn.XLOOKUP(A35,IFAcountries2018!$A$2:$A$65,IFAcountries2018!$A$2:$A$65,"",0,1)</f>
        <v>Chile</v>
      </c>
      <c r="D35" t="s">
        <v>521</v>
      </c>
    </row>
    <row r="36" spans="1:4" x14ac:dyDescent="0.3">
      <c r="A36" t="s">
        <v>183</v>
      </c>
      <c r="B36" t="str">
        <f>_xlfn.XLOOKUP(A36,IFAcountries2018!$A$2:$A$65,IFAcountries2018!$A$2:$A$65,"",0,1)</f>
        <v>China</v>
      </c>
      <c r="D36" t="s">
        <v>529</v>
      </c>
    </row>
    <row r="37" spans="1:4" x14ac:dyDescent="0.3">
      <c r="A37" t="s">
        <v>188</v>
      </c>
      <c r="B37" t="str">
        <f>_xlfn.XLOOKUP(A37,IFAcountries2018!$A$2:$A$65,IFAcountries2018!$A$2:$A$65,"",0,1)</f>
        <v/>
      </c>
      <c r="D37" t="s">
        <v>518</v>
      </c>
    </row>
    <row r="38" spans="1:4" x14ac:dyDescent="0.3">
      <c r="A38" t="s">
        <v>189</v>
      </c>
      <c r="B38" t="str">
        <f>_xlfn.XLOOKUP(A38,IFAcountries2018!$A$2:$A$65,IFAcountries2018!$A$2:$A$65,"",0,1)</f>
        <v/>
      </c>
      <c r="D38" t="s">
        <v>518</v>
      </c>
    </row>
    <row r="39" spans="1:4" x14ac:dyDescent="0.3">
      <c r="A39" t="s">
        <v>190</v>
      </c>
      <c r="B39" t="str">
        <f>_xlfn.XLOOKUP(A39,IFAcountries2018!$A$2:$A$65,IFAcountries2018!$A$2:$A$65,"",0,1)</f>
        <v/>
      </c>
      <c r="D39" t="s">
        <v>517</v>
      </c>
    </row>
    <row r="40" spans="1:4" x14ac:dyDescent="0.3">
      <c r="A40" t="s">
        <v>191</v>
      </c>
      <c r="B40" t="str">
        <f>_xlfn.XLOOKUP(A40,IFAcountries2018!$A$2:$A$65,IFAcountries2018!$A$2:$A$65,"",0,1)</f>
        <v/>
      </c>
      <c r="D40" t="s">
        <v>530</v>
      </c>
    </row>
    <row r="41" spans="1:4" x14ac:dyDescent="0.3">
      <c r="A41" t="s">
        <v>192</v>
      </c>
      <c r="B41" t="str">
        <f>_xlfn.XLOOKUP(A41,IFAcountries2018!$A$2:$A$65,IFAcountries2018!$A$2:$A$65,"",0,1)</f>
        <v/>
      </c>
      <c r="D41" t="s">
        <v>521</v>
      </c>
    </row>
    <row r="42" spans="1:4" x14ac:dyDescent="0.3">
      <c r="A42" t="s">
        <v>194</v>
      </c>
      <c r="B42" t="str">
        <f>_xlfn.XLOOKUP(A42,IFAcountries2018!$A$2:$A$65,IFAcountries2018!$A$2:$A$65,"",0,1)</f>
        <v/>
      </c>
      <c r="D42" t="s">
        <v>520</v>
      </c>
    </row>
    <row r="43" spans="1:4" x14ac:dyDescent="0.3">
      <c r="A43" t="s">
        <v>195</v>
      </c>
      <c r="B43" t="str">
        <f>_xlfn.XLOOKUP(A43,IFAcountries2018!$A$2:$A$65,IFAcountries2018!$A$2:$A$65,"",0,1)</f>
        <v/>
      </c>
      <c r="D43" t="s">
        <v>520</v>
      </c>
    </row>
    <row r="44" spans="1:4" x14ac:dyDescent="0.3">
      <c r="A44" t="s">
        <v>196</v>
      </c>
      <c r="B44" t="str">
        <f>_xlfn.XLOOKUP(A44,IFAcountries2018!$A$2:$A$65,IFAcountries2018!$A$2:$A$65,"",0,1)</f>
        <v/>
      </c>
      <c r="D44" t="s">
        <v>518</v>
      </c>
    </row>
    <row r="45" spans="1:4" x14ac:dyDescent="0.3">
      <c r="A45" t="s">
        <v>197</v>
      </c>
      <c r="B45" t="str">
        <f>_xlfn.XLOOKUP(A45,IFAcountries2018!$A$2:$A$65,IFAcountries2018!$A$2:$A$65,"",0,1)</f>
        <v/>
      </c>
      <c r="D45" t="s">
        <v>521</v>
      </c>
    </row>
    <row r="46" spans="1:4" x14ac:dyDescent="0.3">
      <c r="A46" t="s">
        <v>199</v>
      </c>
      <c r="B46" t="str">
        <f>_xlfn.XLOOKUP(A46,IFAcountries2018!$A$2:$A$65,IFAcountries2018!$A$2:$A$65,"",0,1)</f>
        <v/>
      </c>
      <c r="D46" t="s">
        <v>520</v>
      </c>
    </row>
    <row r="47" spans="1:4" x14ac:dyDescent="0.3">
      <c r="A47" t="s">
        <v>201</v>
      </c>
      <c r="B47" t="str">
        <f>_xlfn.XLOOKUP(A47,IFAcountries2018!$A$2:$A$65,IFAcountries2018!$A$2:$A$65,"",0,1)</f>
        <v>Croatia</v>
      </c>
      <c r="D47" t="s">
        <v>531</v>
      </c>
    </row>
    <row r="48" spans="1:4" x14ac:dyDescent="0.3">
      <c r="A48" t="s">
        <v>202</v>
      </c>
      <c r="B48" t="str">
        <f>_xlfn.XLOOKUP(A48,IFAcountries2018!$A$2:$A$65,IFAcountries2018!$A$2:$A$65,"",0,1)</f>
        <v/>
      </c>
      <c r="D48" t="s">
        <v>521</v>
      </c>
    </row>
    <row r="49" spans="1:4" x14ac:dyDescent="0.3">
      <c r="A49" t="s">
        <v>203</v>
      </c>
      <c r="B49" t="str">
        <f>_xlfn.XLOOKUP(A49,IFAcountries2018!$A$2:$A$65,IFAcountries2018!$A$2:$A$65,"",0,1)</f>
        <v>Cyprus</v>
      </c>
      <c r="D49" t="s">
        <v>532</v>
      </c>
    </row>
    <row r="50" spans="1:4" x14ac:dyDescent="0.3">
      <c r="A50" t="s">
        <v>204</v>
      </c>
      <c r="B50" t="str">
        <f>_xlfn.XLOOKUP(A50,IFAcountries2018!$A$2:$A$65,IFAcountries2018!$A$2:$A$65,"",0,1)</f>
        <v>Czechia</v>
      </c>
      <c r="D50" t="s">
        <v>533</v>
      </c>
    </row>
    <row r="51" spans="1:4" x14ac:dyDescent="0.3">
      <c r="A51" t="s">
        <v>205</v>
      </c>
      <c r="B51" t="str">
        <f>_xlfn.XLOOKUP(A51,IFAcountries2018!$A$2:$A$65,IFAcountries2018!$A$2:$A$65,"",0,1)</f>
        <v/>
      </c>
      <c r="D51" t="s">
        <v>518</v>
      </c>
    </row>
    <row r="52" spans="1:4" x14ac:dyDescent="0.3">
      <c r="A52" t="s">
        <v>206</v>
      </c>
      <c r="B52" t="str">
        <f>_xlfn.XLOOKUP(A52,IFAcountries2018!$A$2:$A$65,IFAcountries2018!$A$2:$A$65,"",0,1)</f>
        <v/>
      </c>
      <c r="D52" t="s">
        <v>520</v>
      </c>
    </row>
    <row r="53" spans="1:4" x14ac:dyDescent="0.3">
      <c r="A53" t="s">
        <v>207</v>
      </c>
      <c r="B53" t="str">
        <f>_xlfn.XLOOKUP(A53,IFAcountries2018!$A$2:$A$65,IFAcountries2018!$A$2:$A$65,"",0,1)</f>
        <v>Denmark</v>
      </c>
      <c r="D53" t="s">
        <v>534</v>
      </c>
    </row>
    <row r="54" spans="1:4" x14ac:dyDescent="0.3">
      <c r="A54" t="s">
        <v>208</v>
      </c>
      <c r="B54" t="str">
        <f>_xlfn.XLOOKUP(A54,IFAcountries2018!$A$2:$A$65,IFAcountries2018!$A$2:$A$65,"",0,1)</f>
        <v/>
      </c>
      <c r="D54" t="s">
        <v>520</v>
      </c>
    </row>
    <row r="55" spans="1:4" x14ac:dyDescent="0.3">
      <c r="A55" t="s">
        <v>209</v>
      </c>
      <c r="B55" t="str">
        <f>_xlfn.XLOOKUP(A55,IFAcountries2018!$A$2:$A$65,IFAcountries2018!$A$2:$A$65,"",0,1)</f>
        <v/>
      </c>
      <c r="D55" t="s">
        <v>521</v>
      </c>
    </row>
    <row r="56" spans="1:4" x14ac:dyDescent="0.3">
      <c r="A56" t="s">
        <v>210</v>
      </c>
      <c r="B56" t="str">
        <f>_xlfn.XLOOKUP(A56,IFAcountries2018!$A$2:$A$65,IFAcountries2018!$A$2:$A$65,"",0,1)</f>
        <v/>
      </c>
      <c r="D56" t="s">
        <v>521</v>
      </c>
    </row>
    <row r="57" spans="1:4" x14ac:dyDescent="0.3">
      <c r="A57" t="s">
        <v>211</v>
      </c>
      <c r="B57" t="str">
        <f>_xlfn.XLOOKUP(A57,IFAcountries2018!$A$2:$A$65,IFAcountries2018!$A$2:$A$65,"",0,1)</f>
        <v/>
      </c>
      <c r="D57" t="s">
        <v>521</v>
      </c>
    </row>
    <row r="58" spans="1:4" x14ac:dyDescent="0.3">
      <c r="A58" t="s">
        <v>212</v>
      </c>
      <c r="B58" t="str">
        <f>_xlfn.XLOOKUP(A58,IFAcountries2018!$A$2:$A$65,IFAcountries2018!$A$2:$A$65,"",0,1)</f>
        <v>Egypt</v>
      </c>
      <c r="D58" t="s">
        <v>524</v>
      </c>
    </row>
    <row r="59" spans="1:4" x14ac:dyDescent="0.3">
      <c r="A59" t="s">
        <v>213</v>
      </c>
      <c r="B59" t="str">
        <f>_xlfn.XLOOKUP(A59,IFAcountries2018!$A$2:$A$65,IFAcountries2018!$A$2:$A$65,"",0,1)</f>
        <v/>
      </c>
      <c r="D59" t="s">
        <v>521</v>
      </c>
    </row>
    <row r="60" spans="1:4" x14ac:dyDescent="0.3">
      <c r="A60" t="s">
        <v>214</v>
      </c>
      <c r="B60" t="str">
        <f>_xlfn.XLOOKUP(A60,IFAcountries2018!$A$2:$A$65,IFAcountries2018!$A$2:$A$65,"",0,1)</f>
        <v/>
      </c>
      <c r="D60" t="s">
        <v>520</v>
      </c>
    </row>
    <row r="61" spans="1:4" x14ac:dyDescent="0.3">
      <c r="A61" t="s">
        <v>215</v>
      </c>
      <c r="B61" t="str">
        <f>_xlfn.XLOOKUP(A61,IFAcountries2018!$A$2:$A$65,IFAcountries2018!$A$2:$A$65,"",0,1)</f>
        <v/>
      </c>
      <c r="D61" t="s">
        <v>520</v>
      </c>
    </row>
    <row r="62" spans="1:4" x14ac:dyDescent="0.3">
      <c r="A62" t="s">
        <v>216</v>
      </c>
      <c r="B62" t="str">
        <f>_xlfn.XLOOKUP(A62,IFAcountries2018!$A$2:$A$65,IFAcountries2018!$A$2:$A$65,"",0,1)</f>
        <v>Estonia</v>
      </c>
      <c r="D62" t="s">
        <v>535</v>
      </c>
    </row>
    <row r="63" spans="1:4" x14ac:dyDescent="0.3">
      <c r="A63" t="s">
        <v>217</v>
      </c>
      <c r="B63" t="str">
        <f>_xlfn.XLOOKUP(A63,IFAcountries2018!$A$2:$A$65,IFAcountries2018!$A$2:$A$65,"",0,1)</f>
        <v/>
      </c>
      <c r="D63" t="s">
        <v>520</v>
      </c>
    </row>
    <row r="64" spans="1:4" x14ac:dyDescent="0.3">
      <c r="A64" t="s">
        <v>218</v>
      </c>
      <c r="B64" t="str">
        <f>_xlfn.XLOOKUP(A64,IFAcountries2018!$A$2:$A$65,IFAcountries2018!$A$2:$A$65,"",0,1)</f>
        <v/>
      </c>
      <c r="D64" t="s">
        <v>520</v>
      </c>
    </row>
    <row r="65" spans="1:4" x14ac:dyDescent="0.3">
      <c r="A65" t="s">
        <v>219</v>
      </c>
      <c r="B65" t="str">
        <f>_xlfn.XLOOKUP(A65,IFAcountries2018!$A$2:$A$65,IFAcountries2018!$A$2:$A$65,"",0,1)</f>
        <v/>
      </c>
      <c r="D65" t="s">
        <v>519</v>
      </c>
    </row>
    <row r="66" spans="1:4" x14ac:dyDescent="0.3">
      <c r="A66" t="s">
        <v>220</v>
      </c>
      <c r="B66" t="str">
        <f>_xlfn.XLOOKUP(A66,IFAcountries2018!$A$2:$A$65,IFAcountries2018!$A$2:$A$65,"",0,1)</f>
        <v/>
      </c>
      <c r="D66" t="s">
        <v>518</v>
      </c>
    </row>
    <row r="67" spans="1:4" x14ac:dyDescent="0.3">
      <c r="A67" t="s">
        <v>221</v>
      </c>
      <c r="B67" t="str">
        <f>_xlfn.XLOOKUP(A67,IFAcountries2018!$A$2:$A$65,IFAcountries2018!$A$2:$A$65,"",0,1)</f>
        <v>Finland</v>
      </c>
      <c r="D67" t="s">
        <v>536</v>
      </c>
    </row>
    <row r="68" spans="1:4" x14ac:dyDescent="0.3">
      <c r="A68" t="s">
        <v>222</v>
      </c>
      <c r="B68" t="str">
        <f>_xlfn.XLOOKUP(A68,IFAcountries2018!$A$2:$A$65,IFAcountries2018!$A$2:$A$65,"",0,1)</f>
        <v>France</v>
      </c>
      <c r="D68" t="s">
        <v>537</v>
      </c>
    </row>
    <row r="69" spans="1:4" x14ac:dyDescent="0.3">
      <c r="A69" t="s">
        <v>223</v>
      </c>
      <c r="B69" t="str">
        <f>_xlfn.XLOOKUP(A69,IFAcountries2018!$A$2:$A$65,IFAcountries2018!$A$2:$A$65,"",0,1)</f>
        <v/>
      </c>
      <c r="D69" t="s">
        <v>518</v>
      </c>
    </row>
    <row r="70" spans="1:4" x14ac:dyDescent="0.3">
      <c r="A70" t="s">
        <v>224</v>
      </c>
      <c r="B70" t="str">
        <f>_xlfn.XLOOKUP(A70,IFAcountries2018!$A$2:$A$65,IFAcountries2018!$A$2:$A$65,"",0,1)</f>
        <v/>
      </c>
      <c r="D70" t="s">
        <v>520</v>
      </c>
    </row>
    <row r="71" spans="1:4" x14ac:dyDescent="0.3">
      <c r="A71" t="s">
        <v>225</v>
      </c>
      <c r="B71" t="str">
        <f>_xlfn.XLOOKUP(A71,IFAcountries2018!$A$2:$A$65,IFAcountries2018!$A$2:$A$65,"",0,1)</f>
        <v/>
      </c>
      <c r="D71" t="s">
        <v>520</v>
      </c>
    </row>
    <row r="72" spans="1:4" x14ac:dyDescent="0.3">
      <c r="A72" t="s">
        <v>226</v>
      </c>
      <c r="B72" t="str">
        <f>_xlfn.XLOOKUP(A72,IFAcountries2018!$A$2:$A$65,IFAcountries2018!$A$2:$A$65,"",0,1)</f>
        <v/>
      </c>
      <c r="D72" t="s">
        <v>518</v>
      </c>
    </row>
    <row r="73" spans="1:4" x14ac:dyDescent="0.3">
      <c r="A73" t="s">
        <v>227</v>
      </c>
      <c r="B73" t="str">
        <f>_xlfn.XLOOKUP(A73,IFAcountries2018!$A$2:$A$65,IFAcountries2018!$A$2:$A$65,"",0,1)</f>
        <v>Germany</v>
      </c>
      <c r="D73" t="s">
        <v>538</v>
      </c>
    </row>
    <row r="74" spans="1:4" x14ac:dyDescent="0.3">
      <c r="A74" t="s">
        <v>228</v>
      </c>
      <c r="B74" t="str">
        <f>_xlfn.XLOOKUP(A74,IFAcountries2018!$A$2:$A$65,IFAcountries2018!$A$2:$A$65,"",0,1)</f>
        <v/>
      </c>
      <c r="D74" t="s">
        <v>520</v>
      </c>
    </row>
    <row r="75" spans="1:4" x14ac:dyDescent="0.3">
      <c r="A75" t="s">
        <v>229</v>
      </c>
      <c r="B75" t="str">
        <f>_xlfn.XLOOKUP(A75,IFAcountries2018!$A$2:$A$65,IFAcountries2018!$A$2:$A$65,"",0,1)</f>
        <v>Greece</v>
      </c>
      <c r="D75" t="s">
        <v>539</v>
      </c>
    </row>
    <row r="76" spans="1:4" x14ac:dyDescent="0.3">
      <c r="A76" t="s">
        <v>230</v>
      </c>
      <c r="B76" t="str">
        <f>_xlfn.XLOOKUP(A76,IFAcountries2018!$A$2:$A$65,IFAcountries2018!$A$2:$A$65,"",0,1)</f>
        <v/>
      </c>
      <c r="D76" t="s">
        <v>521</v>
      </c>
    </row>
    <row r="77" spans="1:4" x14ac:dyDescent="0.3">
      <c r="A77" t="s">
        <v>231</v>
      </c>
      <c r="B77" t="str">
        <f>_xlfn.XLOOKUP(A77,IFAcountries2018!$A$2:$A$65,IFAcountries2018!$A$2:$A$65,"",0,1)</f>
        <v/>
      </c>
      <c r="D77" t="s">
        <v>521</v>
      </c>
    </row>
    <row r="78" spans="1:4" x14ac:dyDescent="0.3">
      <c r="A78" t="s">
        <v>232</v>
      </c>
      <c r="B78" t="str">
        <f>_xlfn.XLOOKUP(A78,IFAcountries2018!$A$2:$A$65,IFAcountries2018!$A$2:$A$65,"",0,1)</f>
        <v/>
      </c>
      <c r="D78" t="s">
        <v>520</v>
      </c>
    </row>
    <row r="79" spans="1:4" x14ac:dyDescent="0.3">
      <c r="A79" t="s">
        <v>233</v>
      </c>
      <c r="B79" t="str">
        <f>_xlfn.XLOOKUP(A79,IFAcountries2018!$A$2:$A$65,IFAcountries2018!$A$2:$A$65,"",0,1)</f>
        <v/>
      </c>
      <c r="D79" t="s">
        <v>520</v>
      </c>
    </row>
    <row r="80" spans="1:4" x14ac:dyDescent="0.3">
      <c r="A80" t="s">
        <v>234</v>
      </c>
      <c r="B80" t="str">
        <f>_xlfn.XLOOKUP(A80,IFAcountries2018!$A$2:$A$65,IFAcountries2018!$A$2:$A$65,"",0,1)</f>
        <v/>
      </c>
      <c r="D80" t="s">
        <v>521</v>
      </c>
    </row>
    <row r="81" spans="1:4" x14ac:dyDescent="0.3">
      <c r="A81" t="s">
        <v>235</v>
      </c>
      <c r="B81" t="str">
        <f>_xlfn.XLOOKUP(A81,IFAcountries2018!$A$2:$A$65,IFAcountries2018!$A$2:$A$65,"",0,1)</f>
        <v/>
      </c>
      <c r="D81" t="s">
        <v>521</v>
      </c>
    </row>
    <row r="82" spans="1:4" x14ac:dyDescent="0.3">
      <c r="A82" t="s">
        <v>236</v>
      </c>
      <c r="B82" t="str">
        <f>_xlfn.XLOOKUP(A82,IFAcountries2018!$A$2:$A$65,IFAcountries2018!$A$2:$A$65,"",0,1)</f>
        <v/>
      </c>
      <c r="D82" t="s">
        <v>521</v>
      </c>
    </row>
    <row r="83" spans="1:4" x14ac:dyDescent="0.3">
      <c r="A83" t="s">
        <v>237</v>
      </c>
      <c r="B83" t="str">
        <f>_xlfn.XLOOKUP(A83,IFAcountries2018!$A$2:$A$65,IFAcountries2018!$A$2:$A$65,"",0,1)</f>
        <v>Hungary</v>
      </c>
      <c r="D83" t="s">
        <v>540</v>
      </c>
    </row>
    <row r="84" spans="1:4" x14ac:dyDescent="0.3">
      <c r="A84" t="s">
        <v>238</v>
      </c>
      <c r="B84" t="str">
        <f>_xlfn.XLOOKUP(A84,IFAcountries2018!$A$2:$A$65,IFAcountries2018!$A$2:$A$65,"",0,1)</f>
        <v/>
      </c>
      <c r="D84" t="s">
        <v>519</v>
      </c>
    </row>
    <row r="85" spans="1:4" x14ac:dyDescent="0.3">
      <c r="A85" t="s">
        <v>239</v>
      </c>
      <c r="B85" t="str">
        <f>_xlfn.XLOOKUP(A85,IFAcountries2018!$A$2:$A$65,IFAcountries2018!$A$2:$A$65,"",0,1)</f>
        <v>India</v>
      </c>
      <c r="D85" t="s">
        <v>541</v>
      </c>
    </row>
    <row r="86" spans="1:4" x14ac:dyDescent="0.3">
      <c r="A86" t="s">
        <v>241</v>
      </c>
      <c r="B86" t="str">
        <f>_xlfn.XLOOKUP(A86,IFAcountries2018!$A$2:$A$65,IFAcountries2018!$A$2:$A$65,"",0,1)</f>
        <v>Indonesia</v>
      </c>
      <c r="D86" t="s">
        <v>542</v>
      </c>
    </row>
    <row r="87" spans="1:4" x14ac:dyDescent="0.3">
      <c r="A87" t="s">
        <v>243</v>
      </c>
      <c r="B87" t="str">
        <f>_xlfn.XLOOKUP(A87,IFAcountries2018!$A$2:$A$65,IFAcountries2018!$A$2:$A$65,"",0,1)</f>
        <v/>
      </c>
      <c r="D87" t="s">
        <v>524</v>
      </c>
    </row>
    <row r="88" spans="1:4" x14ac:dyDescent="0.3">
      <c r="A88" t="s">
        <v>244</v>
      </c>
      <c r="B88" t="str">
        <f>_xlfn.XLOOKUP(A88,IFAcountries2018!$A$2:$A$65,IFAcountries2018!$A$2:$A$65,"",0,1)</f>
        <v/>
      </c>
      <c r="D88" t="s">
        <v>524</v>
      </c>
    </row>
    <row r="89" spans="1:4" x14ac:dyDescent="0.3">
      <c r="A89" t="s">
        <v>245</v>
      </c>
      <c r="B89" t="str">
        <f>_xlfn.XLOOKUP(A89,IFAcountries2018!$A$2:$A$65,IFAcountries2018!$A$2:$A$65,"",0,1)</f>
        <v>Ireland</v>
      </c>
      <c r="D89" t="s">
        <v>543</v>
      </c>
    </row>
    <row r="90" spans="1:4" x14ac:dyDescent="0.3">
      <c r="A90" t="s">
        <v>246</v>
      </c>
      <c r="B90" t="str">
        <f>_xlfn.XLOOKUP(A90,IFAcountries2018!$A$2:$A$65,IFAcountries2018!$A$2:$A$65,"",0,1)</f>
        <v>Israel</v>
      </c>
      <c r="D90" t="s">
        <v>524</v>
      </c>
    </row>
    <row r="91" spans="1:4" x14ac:dyDescent="0.3">
      <c r="A91" t="s">
        <v>247</v>
      </c>
      <c r="B91" t="str">
        <f>_xlfn.XLOOKUP(A91,IFAcountries2018!$A$2:$A$65,IFAcountries2018!$A$2:$A$65,"",0,1)</f>
        <v>Italy</v>
      </c>
      <c r="D91" t="s">
        <v>544</v>
      </c>
    </row>
    <row r="92" spans="1:4" x14ac:dyDescent="0.3">
      <c r="A92" t="s">
        <v>248</v>
      </c>
      <c r="B92" t="str">
        <f>_xlfn.XLOOKUP(A92,IFAcountries2018!$A$2:$A$65,IFAcountries2018!$A$2:$A$65,"",0,1)</f>
        <v/>
      </c>
      <c r="D92" t="s">
        <v>521</v>
      </c>
    </row>
    <row r="93" spans="1:4" x14ac:dyDescent="0.3">
      <c r="A93" t="s">
        <v>249</v>
      </c>
      <c r="B93" t="str">
        <f>_xlfn.XLOOKUP(A93,IFAcountries2018!$A$2:$A$65,IFAcountries2018!$A$2:$A$65,"",0,1)</f>
        <v>Japan</v>
      </c>
      <c r="D93" t="s">
        <v>545</v>
      </c>
    </row>
    <row r="94" spans="1:4" x14ac:dyDescent="0.3">
      <c r="A94" t="s">
        <v>250</v>
      </c>
      <c r="B94" t="str">
        <f>_xlfn.XLOOKUP(A94,IFAcountries2018!$A$2:$A$65,IFAcountries2018!$A$2:$A$65,"",0,1)</f>
        <v/>
      </c>
      <c r="D94" t="s">
        <v>524</v>
      </c>
    </row>
    <row r="95" spans="1:4" x14ac:dyDescent="0.3">
      <c r="A95" t="s">
        <v>251</v>
      </c>
      <c r="B95" t="str">
        <f>_xlfn.XLOOKUP(A95,IFAcountries2018!$A$2:$A$65,IFAcountries2018!$A$2:$A$65,"",0,1)</f>
        <v/>
      </c>
      <c r="D95" t="s">
        <v>518</v>
      </c>
    </row>
    <row r="96" spans="1:4" x14ac:dyDescent="0.3">
      <c r="A96" t="s">
        <v>252</v>
      </c>
      <c r="B96" t="str">
        <f>_xlfn.XLOOKUP(A96,IFAcountries2018!$A$2:$A$65,IFAcountries2018!$A$2:$A$65,"",0,1)</f>
        <v/>
      </c>
      <c r="D96" t="s">
        <v>520</v>
      </c>
    </row>
    <row r="97" spans="1:4" x14ac:dyDescent="0.3">
      <c r="A97" t="s">
        <v>253</v>
      </c>
      <c r="B97" t="str">
        <f>_xlfn.XLOOKUP(A97,IFAcountries2018!$A$2:$A$65,IFAcountries2018!$A$2:$A$65,"",0,1)</f>
        <v/>
      </c>
      <c r="D97" t="s">
        <v>518</v>
      </c>
    </row>
    <row r="98" spans="1:4" x14ac:dyDescent="0.3">
      <c r="A98" t="s">
        <v>254</v>
      </c>
      <c r="B98" t="str">
        <f>_xlfn.XLOOKUP(A98,IFAcountries2018!$A$2:$A$65,IFAcountries2018!$A$2:$A$65,"",0,1)</f>
        <v/>
      </c>
      <c r="D98" t="s">
        <v>524</v>
      </c>
    </row>
    <row r="99" spans="1:4" x14ac:dyDescent="0.3">
      <c r="A99" t="s">
        <v>255</v>
      </c>
      <c r="B99" t="str">
        <f>_xlfn.XLOOKUP(A99,IFAcountries2018!$A$2:$A$65,IFAcountries2018!$A$2:$A$65,"",0,1)</f>
        <v/>
      </c>
      <c r="D99" t="s">
        <v>518</v>
      </c>
    </row>
    <row r="100" spans="1:4" x14ac:dyDescent="0.3">
      <c r="A100" t="s">
        <v>257</v>
      </c>
      <c r="B100" t="str">
        <f>_xlfn.XLOOKUP(A100,IFAcountries2018!$A$2:$A$65,IFAcountries2018!$A$2:$A$65,"",0,1)</f>
        <v/>
      </c>
      <c r="D100" t="s">
        <v>518</v>
      </c>
    </row>
    <row r="101" spans="1:4" x14ac:dyDescent="0.3">
      <c r="A101" t="s">
        <v>258</v>
      </c>
      <c r="B101" t="str">
        <f>_xlfn.XLOOKUP(A101,IFAcountries2018!$A$2:$A$65,IFAcountries2018!$A$2:$A$65,"",0,1)</f>
        <v>Latvia</v>
      </c>
      <c r="D101" t="s">
        <v>546</v>
      </c>
    </row>
    <row r="102" spans="1:4" x14ac:dyDescent="0.3">
      <c r="A102" t="s">
        <v>259</v>
      </c>
      <c r="B102" t="str">
        <f>_xlfn.XLOOKUP(A102,IFAcountries2018!$A$2:$A$65,IFAcountries2018!$A$2:$A$65,"",0,1)</f>
        <v/>
      </c>
      <c r="D102" t="s">
        <v>524</v>
      </c>
    </row>
    <row r="103" spans="1:4" x14ac:dyDescent="0.3">
      <c r="A103" t="s">
        <v>260</v>
      </c>
      <c r="B103" t="str">
        <f>_xlfn.XLOOKUP(A103,IFAcountries2018!$A$2:$A$65,IFAcountries2018!$A$2:$A$65,"",0,1)</f>
        <v/>
      </c>
      <c r="D103" t="s">
        <v>520</v>
      </c>
    </row>
    <row r="104" spans="1:4" x14ac:dyDescent="0.3">
      <c r="A104" t="s">
        <v>261</v>
      </c>
      <c r="B104" t="str">
        <f>_xlfn.XLOOKUP(A104,IFAcountries2018!$A$2:$A$65,IFAcountries2018!$A$2:$A$65,"",0,1)</f>
        <v/>
      </c>
      <c r="D104" t="s">
        <v>520</v>
      </c>
    </row>
    <row r="105" spans="1:4" x14ac:dyDescent="0.3">
      <c r="A105" t="s">
        <v>262</v>
      </c>
      <c r="B105" t="str">
        <f>_xlfn.XLOOKUP(A105,IFAcountries2018!$A$2:$A$65,IFAcountries2018!$A$2:$A$65,"",0,1)</f>
        <v/>
      </c>
      <c r="D105" t="s">
        <v>520</v>
      </c>
    </row>
    <row r="106" spans="1:4" x14ac:dyDescent="0.3">
      <c r="A106" t="s">
        <v>263</v>
      </c>
      <c r="B106" t="str">
        <f>_xlfn.XLOOKUP(A106,IFAcountries2018!$A$2:$A$65,IFAcountries2018!$A$2:$A$65,"",0,1)</f>
        <v>Lithuania</v>
      </c>
      <c r="D106" t="s">
        <v>547</v>
      </c>
    </row>
    <row r="107" spans="1:4" x14ac:dyDescent="0.3">
      <c r="A107" t="s">
        <v>264</v>
      </c>
      <c r="B107" t="str">
        <f>_xlfn.XLOOKUP(A107,IFAcountries2018!$A$2:$A$65,IFAcountries2018!$A$2:$A$65,"",0,1)</f>
        <v/>
      </c>
      <c r="D107" t="s">
        <v>548</v>
      </c>
    </row>
    <row r="108" spans="1:4" x14ac:dyDescent="0.3">
      <c r="A108" t="s">
        <v>265</v>
      </c>
      <c r="B108" t="str">
        <f>_xlfn.XLOOKUP(A108,IFAcountries2018!$A$2:$A$65,IFAcountries2018!$A$2:$A$65,"",0,1)</f>
        <v/>
      </c>
      <c r="D108" t="s">
        <v>520</v>
      </c>
    </row>
    <row r="109" spans="1:4" x14ac:dyDescent="0.3">
      <c r="A109" t="s">
        <v>266</v>
      </c>
      <c r="B109" t="str">
        <f>_xlfn.XLOOKUP(A109,IFAcountries2018!$A$2:$A$65,IFAcountries2018!$A$2:$A$65,"",0,1)</f>
        <v/>
      </c>
      <c r="D109" t="s">
        <v>520</v>
      </c>
    </row>
    <row r="110" spans="1:4" x14ac:dyDescent="0.3">
      <c r="A110" t="s">
        <v>267</v>
      </c>
      <c r="B110" t="str">
        <f>_xlfn.XLOOKUP(A110,IFAcountries2018!$A$2:$A$65,IFAcountries2018!$A$2:$A$65,"",0,1)</f>
        <v>Malaysia</v>
      </c>
      <c r="D110" t="s">
        <v>518</v>
      </c>
    </row>
    <row r="111" spans="1:4" x14ac:dyDescent="0.3">
      <c r="A111" t="s">
        <v>268</v>
      </c>
      <c r="B111" t="str">
        <f>_xlfn.XLOOKUP(A111,IFAcountries2018!$A$2:$A$65,IFAcountries2018!$A$2:$A$65,"",0,1)</f>
        <v/>
      </c>
      <c r="D111" t="s">
        <v>518</v>
      </c>
    </row>
    <row r="112" spans="1:4" x14ac:dyDescent="0.3">
      <c r="A112" t="s">
        <v>269</v>
      </c>
      <c r="B112" t="str">
        <f>_xlfn.XLOOKUP(A112,IFAcountries2018!$A$2:$A$65,IFAcountries2018!$A$2:$A$65,"",0,1)</f>
        <v>Mali</v>
      </c>
      <c r="D112" t="s">
        <v>520</v>
      </c>
    </row>
    <row r="113" spans="1:4" x14ac:dyDescent="0.3">
      <c r="A113" t="s">
        <v>270</v>
      </c>
      <c r="B113" t="str">
        <f>_xlfn.XLOOKUP(A113,IFAcountries2018!$A$2:$A$65,IFAcountries2018!$A$2:$A$65,"",0,1)</f>
        <v/>
      </c>
      <c r="D113" t="s">
        <v>549</v>
      </c>
    </row>
    <row r="114" spans="1:4" x14ac:dyDescent="0.3">
      <c r="A114" t="s">
        <v>271</v>
      </c>
      <c r="B114" t="str">
        <f>_xlfn.XLOOKUP(A114,IFAcountries2018!$A$2:$A$65,IFAcountries2018!$A$2:$A$65,"",0,1)</f>
        <v/>
      </c>
      <c r="D114" t="s">
        <v>518</v>
      </c>
    </row>
    <row r="115" spans="1:4" x14ac:dyDescent="0.3">
      <c r="A115" t="s">
        <v>272</v>
      </c>
      <c r="B115" t="str">
        <f>_xlfn.XLOOKUP(A115,IFAcountries2018!$A$2:$A$65,IFAcountries2018!$A$2:$A$65,"",0,1)</f>
        <v/>
      </c>
      <c r="D115" t="s">
        <v>520</v>
      </c>
    </row>
    <row r="116" spans="1:4" x14ac:dyDescent="0.3">
      <c r="A116" t="s">
        <v>273</v>
      </c>
      <c r="B116" t="str">
        <f>_xlfn.XLOOKUP(A116,IFAcountries2018!$A$2:$A$65,IFAcountries2018!$A$2:$A$65,"",0,1)</f>
        <v/>
      </c>
      <c r="D116" t="s">
        <v>520</v>
      </c>
    </row>
    <row r="117" spans="1:4" x14ac:dyDescent="0.3">
      <c r="A117" t="s">
        <v>274</v>
      </c>
      <c r="B117" t="str">
        <f>_xlfn.XLOOKUP(A117,IFAcountries2018!$A$2:$A$65,IFAcountries2018!$A$2:$A$65,"",0,1)</f>
        <v>Mexico</v>
      </c>
      <c r="D117" t="s">
        <v>550</v>
      </c>
    </row>
    <row r="118" spans="1:4" x14ac:dyDescent="0.3">
      <c r="A118" t="s">
        <v>276</v>
      </c>
      <c r="B118" t="str">
        <f>_xlfn.XLOOKUP(A118,IFAcountries2018!$A$2:$A$65,IFAcountries2018!$A$2:$A$65,"",0,1)</f>
        <v/>
      </c>
      <c r="D118" t="s">
        <v>518</v>
      </c>
    </row>
    <row r="119" spans="1:4" x14ac:dyDescent="0.3">
      <c r="A119" t="s">
        <v>277</v>
      </c>
      <c r="B119" t="str">
        <f>_xlfn.XLOOKUP(A119,IFAcountries2018!$A$2:$A$65,IFAcountries2018!$A$2:$A$65,"",0,1)</f>
        <v/>
      </c>
      <c r="D119" t="s">
        <v>518</v>
      </c>
    </row>
    <row r="120" spans="1:4" x14ac:dyDescent="0.3">
      <c r="A120" t="s">
        <v>278</v>
      </c>
      <c r="B120" t="str">
        <f>_xlfn.XLOOKUP(A120,IFAcountries2018!$A$2:$A$65,IFAcountries2018!$A$2:$A$65,"",0,1)</f>
        <v/>
      </c>
      <c r="D120" t="s">
        <v>519</v>
      </c>
    </row>
    <row r="121" spans="1:4" x14ac:dyDescent="0.3">
      <c r="A121" t="s">
        <v>279</v>
      </c>
      <c r="B121" t="str">
        <f>_xlfn.XLOOKUP(A121,IFAcountries2018!$A$2:$A$65,IFAcountries2018!$A$2:$A$65,"",0,1)</f>
        <v>Morocco</v>
      </c>
      <c r="D121" t="s">
        <v>520</v>
      </c>
    </row>
    <row r="122" spans="1:4" x14ac:dyDescent="0.3">
      <c r="A122" t="s">
        <v>280</v>
      </c>
      <c r="B122" t="str">
        <f>_xlfn.XLOOKUP(A122,IFAcountries2018!$A$2:$A$65,IFAcountries2018!$A$2:$A$65,"",0,1)</f>
        <v/>
      </c>
      <c r="D122" t="s">
        <v>520</v>
      </c>
    </row>
    <row r="123" spans="1:4" x14ac:dyDescent="0.3">
      <c r="A123" t="s">
        <v>281</v>
      </c>
      <c r="B123" t="str">
        <f>_xlfn.XLOOKUP(A123,IFAcountries2018!$A$2:$A$65,IFAcountries2018!$A$2:$A$65,"",0,1)</f>
        <v>Myanmar</v>
      </c>
      <c r="D123" t="s">
        <v>518</v>
      </c>
    </row>
    <row r="124" spans="1:4" x14ac:dyDescent="0.3">
      <c r="A124" t="s">
        <v>282</v>
      </c>
      <c r="B124" t="str">
        <f>_xlfn.XLOOKUP(A124,IFAcountries2018!$A$2:$A$65,IFAcountries2018!$A$2:$A$65,"",0,1)</f>
        <v/>
      </c>
      <c r="D124" t="s">
        <v>520</v>
      </c>
    </row>
    <row r="125" spans="1:4" x14ac:dyDescent="0.3">
      <c r="A125" t="s">
        <v>283</v>
      </c>
      <c r="B125" t="str">
        <f>_xlfn.XLOOKUP(A125,IFAcountries2018!$A$2:$A$65,IFAcountries2018!$A$2:$A$65,"",0,1)</f>
        <v/>
      </c>
      <c r="D125" t="s">
        <v>518</v>
      </c>
    </row>
    <row r="126" spans="1:4" x14ac:dyDescent="0.3">
      <c r="A126" t="s">
        <v>284</v>
      </c>
      <c r="B126" t="str">
        <f>_xlfn.XLOOKUP(A126,IFAcountries2018!$A$2:$A$65,IFAcountries2018!$A$2:$A$65,"",0,1)</f>
        <v/>
      </c>
      <c r="D126" t="s">
        <v>518</v>
      </c>
    </row>
    <row r="127" spans="1:4" x14ac:dyDescent="0.3">
      <c r="A127" t="s">
        <v>285</v>
      </c>
      <c r="B127" t="str">
        <f>_xlfn.XLOOKUP(A127,IFAcountries2018!$A$2:$A$65,IFAcountries2018!$A$2:$A$65,"",0,1)</f>
        <v/>
      </c>
      <c r="D127" t="s">
        <v>551</v>
      </c>
    </row>
    <row r="128" spans="1:4" x14ac:dyDescent="0.3">
      <c r="A128" t="s">
        <v>286</v>
      </c>
      <c r="B128" t="str">
        <f>_xlfn.XLOOKUP(A128,IFAcountries2018!$A$2:$A$65,IFAcountries2018!$A$2:$A$65,"",0,1)</f>
        <v/>
      </c>
      <c r="D128" t="s">
        <v>518</v>
      </c>
    </row>
    <row r="129" spans="1:4" x14ac:dyDescent="0.3">
      <c r="A129" t="s">
        <v>287</v>
      </c>
      <c r="B129" t="str">
        <f>_xlfn.XLOOKUP(A129,IFAcountries2018!$A$2:$A$65,IFAcountries2018!$A$2:$A$65,"",0,1)</f>
        <v>New Zealand</v>
      </c>
      <c r="D129" t="s">
        <v>518</v>
      </c>
    </row>
    <row r="130" spans="1:4" x14ac:dyDescent="0.3">
      <c r="A130" t="s">
        <v>288</v>
      </c>
      <c r="B130" t="str">
        <f>_xlfn.XLOOKUP(A130,IFAcountries2018!$A$2:$A$65,IFAcountries2018!$A$2:$A$65,"",0,1)</f>
        <v/>
      </c>
      <c r="D130" t="s">
        <v>521</v>
      </c>
    </row>
    <row r="131" spans="1:4" x14ac:dyDescent="0.3">
      <c r="A131" t="s">
        <v>289</v>
      </c>
      <c r="B131" t="str">
        <f>_xlfn.XLOOKUP(A131,IFAcountries2018!$A$2:$A$65,IFAcountries2018!$A$2:$A$65,"",0,1)</f>
        <v/>
      </c>
      <c r="D131" t="s">
        <v>520</v>
      </c>
    </row>
    <row r="132" spans="1:4" x14ac:dyDescent="0.3">
      <c r="A132" t="s">
        <v>290</v>
      </c>
      <c r="B132" t="str">
        <f>_xlfn.XLOOKUP(A132,IFAcountries2018!$A$2:$A$65,IFAcountries2018!$A$2:$A$65,"",0,1)</f>
        <v>Nigeria</v>
      </c>
      <c r="D132" t="s">
        <v>520</v>
      </c>
    </row>
    <row r="133" spans="1:4" x14ac:dyDescent="0.3">
      <c r="A133" t="s">
        <v>291</v>
      </c>
      <c r="B133" t="str">
        <f>_xlfn.XLOOKUP(A133,IFAcountries2018!$A$2:$A$65,IFAcountries2018!$A$2:$A$65,"",0,1)</f>
        <v/>
      </c>
      <c r="D133" t="s">
        <v>518</v>
      </c>
    </row>
    <row r="134" spans="1:4" x14ac:dyDescent="0.3">
      <c r="A134" t="s">
        <v>292</v>
      </c>
      <c r="B134" t="str">
        <f>_xlfn.XLOOKUP(A134,IFAcountries2018!$A$2:$A$65,IFAcountries2018!$A$2:$A$65,"",0,1)</f>
        <v/>
      </c>
      <c r="D134" t="s">
        <v>519</v>
      </c>
    </row>
    <row r="135" spans="1:4" x14ac:dyDescent="0.3">
      <c r="A135" t="s">
        <v>293</v>
      </c>
      <c r="B135" t="str">
        <f>_xlfn.XLOOKUP(A135,IFAcountries2018!$A$2:$A$65,IFAcountries2018!$A$2:$A$65,"",0,1)</f>
        <v>Norway</v>
      </c>
      <c r="D135" t="s">
        <v>552</v>
      </c>
    </row>
    <row r="136" spans="1:4" x14ac:dyDescent="0.3">
      <c r="A136" t="s">
        <v>294</v>
      </c>
      <c r="B136" t="str">
        <f>_xlfn.XLOOKUP(A136,IFAcountries2018!$A$2:$A$65,IFAcountries2018!$A$2:$A$65,"",0,1)</f>
        <v/>
      </c>
      <c r="D136" t="s">
        <v>524</v>
      </c>
    </row>
    <row r="137" spans="1:4" x14ac:dyDescent="0.3">
      <c r="A137" t="s">
        <v>295</v>
      </c>
      <c r="B137" t="str">
        <f>_xlfn.XLOOKUP(A137,IFAcountries2018!$A$2:$A$65,IFAcountries2018!$A$2:$A$65,"",0,1)</f>
        <v>Pakistan</v>
      </c>
      <c r="D137" t="s">
        <v>518</v>
      </c>
    </row>
    <row r="138" spans="1:4" x14ac:dyDescent="0.3">
      <c r="A138" t="s">
        <v>296</v>
      </c>
      <c r="B138" t="str">
        <f>_xlfn.XLOOKUP(A138,IFAcountries2018!$A$2:$A$65,IFAcountries2018!$A$2:$A$65,"",0,1)</f>
        <v/>
      </c>
      <c r="D138" t="s">
        <v>524</v>
      </c>
    </row>
    <row r="139" spans="1:4" x14ac:dyDescent="0.3">
      <c r="A139" t="s">
        <v>297</v>
      </c>
      <c r="B139" t="str">
        <f>_xlfn.XLOOKUP(A139,IFAcountries2018!$A$2:$A$65,IFAcountries2018!$A$2:$A$65,"",0,1)</f>
        <v/>
      </c>
      <c r="D139" t="s">
        <v>521</v>
      </c>
    </row>
    <row r="140" spans="1:4" x14ac:dyDescent="0.3">
      <c r="A140" t="s">
        <v>298</v>
      </c>
      <c r="B140" t="str">
        <f>_xlfn.XLOOKUP(A140,IFAcountries2018!$A$2:$A$65,IFAcountries2018!$A$2:$A$65,"",0,1)</f>
        <v/>
      </c>
      <c r="D140" t="s">
        <v>518</v>
      </c>
    </row>
    <row r="141" spans="1:4" x14ac:dyDescent="0.3">
      <c r="A141" t="s">
        <v>299</v>
      </c>
      <c r="B141" t="str">
        <f>_xlfn.XLOOKUP(A141,IFAcountries2018!$A$2:$A$65,IFAcountries2018!$A$2:$A$65,"",0,1)</f>
        <v>Paraguay</v>
      </c>
      <c r="D141" t="s">
        <v>521</v>
      </c>
    </row>
    <row r="142" spans="1:4" x14ac:dyDescent="0.3">
      <c r="A142" t="s">
        <v>300</v>
      </c>
      <c r="B142" t="str">
        <f>_xlfn.XLOOKUP(A142,IFAcountries2018!$A$2:$A$65,IFAcountries2018!$A$2:$A$65,"",0,1)</f>
        <v>Peru</v>
      </c>
      <c r="D142" t="s">
        <v>521</v>
      </c>
    </row>
    <row r="143" spans="1:4" x14ac:dyDescent="0.3">
      <c r="A143" t="s">
        <v>301</v>
      </c>
      <c r="B143" t="str">
        <f>_xlfn.XLOOKUP(A143,IFAcountries2018!$A$2:$A$65,IFAcountries2018!$A$2:$A$65,"",0,1)</f>
        <v>Philippines</v>
      </c>
      <c r="D143" t="s">
        <v>518</v>
      </c>
    </row>
    <row r="144" spans="1:4" x14ac:dyDescent="0.3">
      <c r="A144" t="s">
        <v>302</v>
      </c>
      <c r="B144" t="str">
        <f>_xlfn.XLOOKUP(A144,IFAcountries2018!$A$2:$A$65,IFAcountries2018!$A$2:$A$65,"",0,1)</f>
        <v>Poland</v>
      </c>
      <c r="D144" t="s">
        <v>553</v>
      </c>
    </row>
    <row r="145" spans="1:4" x14ac:dyDescent="0.3">
      <c r="A145" t="s">
        <v>303</v>
      </c>
      <c r="B145" t="str">
        <f>_xlfn.XLOOKUP(A145,IFAcountries2018!$A$2:$A$65,IFAcountries2018!$A$2:$A$65,"",0,1)</f>
        <v>Portugal</v>
      </c>
      <c r="D145" t="s">
        <v>554</v>
      </c>
    </row>
    <row r="146" spans="1:4" x14ac:dyDescent="0.3">
      <c r="A146" t="s">
        <v>304</v>
      </c>
      <c r="B146" t="str">
        <f>_xlfn.XLOOKUP(A146,IFAcountries2018!$A$2:$A$65,IFAcountries2018!$A$2:$A$65,"",0,1)</f>
        <v/>
      </c>
      <c r="D146" t="s">
        <v>521</v>
      </c>
    </row>
    <row r="147" spans="1:4" x14ac:dyDescent="0.3">
      <c r="A147" t="s">
        <v>305</v>
      </c>
      <c r="B147" t="str">
        <f>_xlfn.XLOOKUP(A147,IFAcountries2018!$A$2:$A$65,IFAcountries2018!$A$2:$A$65,"",0,1)</f>
        <v/>
      </c>
      <c r="D147" t="s">
        <v>524</v>
      </c>
    </row>
    <row r="148" spans="1:4" x14ac:dyDescent="0.3">
      <c r="A148" t="s">
        <v>306</v>
      </c>
      <c r="B148" t="str">
        <f>_xlfn.XLOOKUP(A148,IFAcountries2018!$A$2:$A$65,IFAcountries2018!$A$2:$A$65,"",0,1)</f>
        <v/>
      </c>
      <c r="D148" t="s">
        <v>555</v>
      </c>
    </row>
    <row r="149" spans="1:4" x14ac:dyDescent="0.3">
      <c r="A149" t="s">
        <v>307</v>
      </c>
      <c r="B149" t="str">
        <f>_xlfn.XLOOKUP(A149,IFAcountries2018!$A$2:$A$65,IFAcountries2018!$A$2:$A$65,"",0,1)</f>
        <v/>
      </c>
      <c r="D149" t="s">
        <v>519</v>
      </c>
    </row>
    <row r="150" spans="1:4" x14ac:dyDescent="0.3">
      <c r="A150" t="s">
        <v>308</v>
      </c>
      <c r="B150" t="str">
        <f>_xlfn.XLOOKUP(A150,IFAcountries2018!$A$2:$A$65,IFAcountries2018!$A$2:$A$65,"",0,1)</f>
        <v>Romania</v>
      </c>
      <c r="D150" t="s">
        <v>556</v>
      </c>
    </row>
    <row r="151" spans="1:4" x14ac:dyDescent="0.3">
      <c r="A151" t="s">
        <v>309</v>
      </c>
      <c r="B151" t="str">
        <f>_xlfn.XLOOKUP(A151,IFAcountries2018!$A$2:$A$65,IFAcountries2018!$A$2:$A$65,"",0,1)</f>
        <v/>
      </c>
      <c r="D151" t="s">
        <v>557</v>
      </c>
    </row>
    <row r="152" spans="1:4" x14ac:dyDescent="0.3">
      <c r="A152" t="s">
        <v>310</v>
      </c>
      <c r="B152" t="str">
        <f>_xlfn.XLOOKUP(A152,IFAcountries2018!$A$2:$A$65,IFAcountries2018!$A$2:$A$65,"",0,1)</f>
        <v/>
      </c>
      <c r="D152" t="s">
        <v>520</v>
      </c>
    </row>
    <row r="153" spans="1:4" x14ac:dyDescent="0.3">
      <c r="A153" t="s">
        <v>311</v>
      </c>
      <c r="B153" t="str">
        <f>_xlfn.XLOOKUP(A153,IFAcountries2018!$A$2:$A$65,IFAcountries2018!$A$2:$A$65,"",0,1)</f>
        <v/>
      </c>
      <c r="D153" t="s">
        <v>521</v>
      </c>
    </row>
    <row r="154" spans="1:4" x14ac:dyDescent="0.3">
      <c r="A154" t="s">
        <v>312</v>
      </c>
      <c r="B154" t="str">
        <f>_xlfn.XLOOKUP(A154,IFAcountries2018!$A$2:$A$65,IFAcountries2018!$A$2:$A$65,"",0,1)</f>
        <v/>
      </c>
      <c r="D154" t="s">
        <v>521</v>
      </c>
    </row>
    <row r="155" spans="1:4" x14ac:dyDescent="0.3">
      <c r="A155" t="s">
        <v>313</v>
      </c>
      <c r="B155" t="str">
        <f>_xlfn.XLOOKUP(A155,IFAcountries2018!$A$2:$A$65,IFAcountries2018!$A$2:$A$65,"",0,1)</f>
        <v/>
      </c>
      <c r="D155" t="s">
        <v>521</v>
      </c>
    </row>
    <row r="156" spans="1:4" x14ac:dyDescent="0.3">
      <c r="A156" t="s">
        <v>314</v>
      </c>
      <c r="B156" t="str">
        <f>_xlfn.XLOOKUP(A156,IFAcountries2018!$A$2:$A$65,IFAcountries2018!$A$2:$A$65,"",0,1)</f>
        <v/>
      </c>
      <c r="D156" t="s">
        <v>518</v>
      </c>
    </row>
    <row r="157" spans="1:4" x14ac:dyDescent="0.3">
      <c r="A157" t="s">
        <v>315</v>
      </c>
      <c r="B157" t="str">
        <f>_xlfn.XLOOKUP(A157,IFAcountries2018!$A$2:$A$65,IFAcountries2018!$A$2:$A$65,"",0,1)</f>
        <v/>
      </c>
      <c r="D157" t="s">
        <v>520</v>
      </c>
    </row>
    <row r="158" spans="1:4" x14ac:dyDescent="0.3">
      <c r="A158" t="s">
        <v>316</v>
      </c>
      <c r="B158" t="str">
        <f>_xlfn.XLOOKUP(A158,IFAcountries2018!$A$2:$A$65,IFAcountries2018!$A$2:$A$65,"",0,1)</f>
        <v/>
      </c>
      <c r="D158" t="s">
        <v>524</v>
      </c>
    </row>
    <row r="159" spans="1:4" x14ac:dyDescent="0.3">
      <c r="A159" t="s">
        <v>317</v>
      </c>
      <c r="B159" t="str">
        <f>_xlfn.XLOOKUP(A159,IFAcountries2018!$A$2:$A$65,IFAcountries2018!$A$2:$A$65,"",0,1)</f>
        <v>Senegal</v>
      </c>
      <c r="D159" t="s">
        <v>520</v>
      </c>
    </row>
    <row r="160" spans="1:4" x14ac:dyDescent="0.3">
      <c r="A160" t="s">
        <v>318</v>
      </c>
      <c r="B160" t="str">
        <f>_xlfn.XLOOKUP(A160,IFAcountries2018!$A$2:$A$65,IFAcountries2018!$A$2:$A$65,"",0,1)</f>
        <v/>
      </c>
      <c r="D160" t="s">
        <v>519</v>
      </c>
    </row>
    <row r="161" spans="1:4" x14ac:dyDescent="0.3">
      <c r="A161" t="s">
        <v>319</v>
      </c>
      <c r="B161" t="str">
        <f>_xlfn.XLOOKUP(A161,IFAcountries2018!$A$2:$A$65,IFAcountries2018!$A$2:$A$65,"",0,1)</f>
        <v/>
      </c>
      <c r="D161" t="s">
        <v>520</v>
      </c>
    </row>
    <row r="162" spans="1:4" x14ac:dyDescent="0.3">
      <c r="A162" t="s">
        <v>320</v>
      </c>
      <c r="B162" t="str">
        <f>_xlfn.XLOOKUP(A162,IFAcountries2018!$A$2:$A$65,IFAcountries2018!$A$2:$A$65,"",0,1)</f>
        <v/>
      </c>
      <c r="D162" t="s">
        <v>520</v>
      </c>
    </row>
    <row r="163" spans="1:4" x14ac:dyDescent="0.3">
      <c r="A163" t="s">
        <v>321</v>
      </c>
      <c r="B163" t="str">
        <f>_xlfn.XLOOKUP(A163,IFAcountries2018!$A$2:$A$65,IFAcountries2018!$A$2:$A$65,"",0,1)</f>
        <v/>
      </c>
      <c r="D163" t="s">
        <v>518</v>
      </c>
    </row>
    <row r="164" spans="1:4" x14ac:dyDescent="0.3">
      <c r="A164" t="s">
        <v>322</v>
      </c>
      <c r="B164" t="str">
        <f>_xlfn.XLOOKUP(A164,IFAcountries2018!$A$2:$A$65,IFAcountries2018!$A$2:$A$65,"",0,1)</f>
        <v>Slovakia</v>
      </c>
      <c r="D164" t="s">
        <v>558</v>
      </c>
    </row>
    <row r="165" spans="1:4" x14ac:dyDescent="0.3">
      <c r="A165" t="s">
        <v>323</v>
      </c>
      <c r="B165" t="str">
        <f>_xlfn.XLOOKUP(A165,IFAcountries2018!$A$2:$A$65,IFAcountries2018!$A$2:$A$65,"",0,1)</f>
        <v>Slovenia</v>
      </c>
      <c r="D165" t="s">
        <v>559</v>
      </c>
    </row>
    <row r="166" spans="1:4" x14ac:dyDescent="0.3">
      <c r="A166" t="s">
        <v>324</v>
      </c>
      <c r="B166" t="str">
        <f>_xlfn.XLOOKUP(A166,IFAcountries2018!$A$2:$A$65,IFAcountries2018!$A$2:$A$65,"",0,1)</f>
        <v/>
      </c>
      <c r="D166" t="s">
        <v>518</v>
      </c>
    </row>
    <row r="167" spans="1:4" x14ac:dyDescent="0.3">
      <c r="A167" t="s">
        <v>325</v>
      </c>
      <c r="B167" t="str">
        <f>_xlfn.XLOOKUP(A167,IFAcountries2018!$A$2:$A$65,IFAcountries2018!$A$2:$A$65,"",0,1)</f>
        <v/>
      </c>
      <c r="D167" t="s">
        <v>520</v>
      </c>
    </row>
    <row r="168" spans="1:4" x14ac:dyDescent="0.3">
      <c r="A168" t="s">
        <v>326</v>
      </c>
      <c r="B168" t="str">
        <f>_xlfn.XLOOKUP(A168,IFAcountries2018!$A$2:$A$65,IFAcountries2018!$A$2:$A$65,"",0,1)</f>
        <v>South Africa</v>
      </c>
      <c r="D168" t="s">
        <v>560</v>
      </c>
    </row>
    <row r="169" spans="1:4" x14ac:dyDescent="0.3">
      <c r="A169" t="s">
        <v>327</v>
      </c>
      <c r="B169" t="str">
        <f>_xlfn.XLOOKUP(A169,IFAcountries2018!$A$2:$A$65,IFAcountries2018!$A$2:$A$65,"",0,1)</f>
        <v/>
      </c>
      <c r="D169" t="s">
        <v>520</v>
      </c>
    </row>
    <row r="170" spans="1:4" x14ac:dyDescent="0.3">
      <c r="A170" t="s">
        <v>328</v>
      </c>
      <c r="B170" t="str">
        <f>_xlfn.XLOOKUP(A170,IFAcountries2018!$A$2:$A$65,IFAcountries2018!$A$2:$A$65,"",0,1)</f>
        <v>Spain</v>
      </c>
      <c r="D170" t="s">
        <v>561</v>
      </c>
    </row>
    <row r="171" spans="1:4" x14ac:dyDescent="0.3">
      <c r="A171" t="s">
        <v>329</v>
      </c>
      <c r="B171" t="str">
        <f>_xlfn.XLOOKUP(A171,IFAcountries2018!$A$2:$A$65,IFAcountries2018!$A$2:$A$65,"",0,1)</f>
        <v/>
      </c>
      <c r="D171" t="s">
        <v>518</v>
      </c>
    </row>
    <row r="172" spans="1:4" x14ac:dyDescent="0.3">
      <c r="A172" t="s">
        <v>330</v>
      </c>
      <c r="B172" t="str">
        <f>_xlfn.XLOOKUP(A172,IFAcountries2018!$A$2:$A$65,IFAcountries2018!$A$2:$A$65,"",0,1)</f>
        <v/>
      </c>
      <c r="D172" t="s">
        <v>520</v>
      </c>
    </row>
    <row r="173" spans="1:4" x14ac:dyDescent="0.3">
      <c r="A173" t="s">
        <v>331</v>
      </c>
      <c r="B173" t="str">
        <f>_xlfn.XLOOKUP(A173,IFAcountries2018!$A$2:$A$65,IFAcountries2018!$A$2:$A$65,"",0,1)</f>
        <v/>
      </c>
      <c r="D173" t="s">
        <v>521</v>
      </c>
    </row>
    <row r="174" spans="1:4" x14ac:dyDescent="0.3">
      <c r="A174" t="s">
        <v>332</v>
      </c>
      <c r="B174" t="str">
        <f>_xlfn.XLOOKUP(A174,IFAcountries2018!$A$2:$A$65,IFAcountries2018!$A$2:$A$65,"",0,1)</f>
        <v>Sweden</v>
      </c>
      <c r="D174" t="s">
        <v>562</v>
      </c>
    </row>
    <row r="175" spans="1:4" x14ac:dyDescent="0.3">
      <c r="A175" t="s">
        <v>333</v>
      </c>
      <c r="B175" t="str">
        <f>_xlfn.XLOOKUP(A175,IFAcountries2018!$A$2:$A$65,IFAcountries2018!$A$2:$A$65,"",0,1)</f>
        <v/>
      </c>
      <c r="D175" t="s">
        <v>563</v>
      </c>
    </row>
    <row r="176" spans="1:4" x14ac:dyDescent="0.3">
      <c r="A176" t="s">
        <v>334</v>
      </c>
      <c r="B176" t="str">
        <f>_xlfn.XLOOKUP(A176,IFAcountries2018!$A$2:$A$65,IFAcountries2018!$A$2:$A$65,"",0,1)</f>
        <v/>
      </c>
      <c r="D176" t="s">
        <v>524</v>
      </c>
    </row>
    <row r="177" spans="1:4" x14ac:dyDescent="0.3">
      <c r="A177" t="s">
        <v>335</v>
      </c>
      <c r="B177" t="str">
        <f>_xlfn.XLOOKUP(A177,IFAcountries2018!$A$2:$A$65,IFAcountries2018!$A$2:$A$65,"",0,1)</f>
        <v/>
      </c>
      <c r="D177" t="s">
        <v>518</v>
      </c>
    </row>
    <row r="178" spans="1:4" x14ac:dyDescent="0.3">
      <c r="A178" t="s">
        <v>336</v>
      </c>
      <c r="B178" t="str">
        <f>_xlfn.XLOOKUP(A178,IFAcountries2018!$A$2:$A$65,IFAcountries2018!$A$2:$A$65,"",0,1)</f>
        <v>Thailand</v>
      </c>
      <c r="D178" t="s">
        <v>518</v>
      </c>
    </row>
    <row r="179" spans="1:4" x14ac:dyDescent="0.3">
      <c r="A179" t="s">
        <v>337</v>
      </c>
      <c r="B179" t="str">
        <f>_xlfn.XLOOKUP(A179,IFAcountries2018!$A$2:$A$65,IFAcountries2018!$A$2:$A$65,"",0,1)</f>
        <v/>
      </c>
      <c r="D179" t="s">
        <v>518</v>
      </c>
    </row>
    <row r="180" spans="1:4" x14ac:dyDescent="0.3">
      <c r="A180" t="s">
        <v>338</v>
      </c>
      <c r="B180" t="str">
        <f>_xlfn.XLOOKUP(A180,IFAcountries2018!$A$2:$A$65,IFAcountries2018!$A$2:$A$65,"",0,1)</f>
        <v/>
      </c>
      <c r="D180" t="s">
        <v>520</v>
      </c>
    </row>
    <row r="181" spans="1:4" x14ac:dyDescent="0.3">
      <c r="A181" t="s">
        <v>339</v>
      </c>
      <c r="B181" t="str">
        <f>_xlfn.XLOOKUP(A181,IFAcountries2018!$A$2:$A$65,IFAcountries2018!$A$2:$A$65,"",0,1)</f>
        <v/>
      </c>
      <c r="D181" t="s">
        <v>518</v>
      </c>
    </row>
    <row r="182" spans="1:4" x14ac:dyDescent="0.3">
      <c r="A182" t="s">
        <v>340</v>
      </c>
      <c r="B182" t="str">
        <f>_xlfn.XLOOKUP(A182,IFAcountries2018!$A$2:$A$65,IFAcountries2018!$A$2:$A$65,"",0,1)</f>
        <v/>
      </c>
      <c r="D182" t="s">
        <v>518</v>
      </c>
    </row>
    <row r="183" spans="1:4" x14ac:dyDescent="0.3">
      <c r="A183" t="s">
        <v>341</v>
      </c>
      <c r="B183" t="str">
        <f>_xlfn.XLOOKUP(A183,IFAcountries2018!$A$2:$A$65,IFAcountries2018!$A$2:$A$65,"",0,1)</f>
        <v/>
      </c>
      <c r="D183" t="s">
        <v>521</v>
      </c>
    </row>
    <row r="184" spans="1:4" x14ac:dyDescent="0.3">
      <c r="A184" t="s">
        <v>342</v>
      </c>
      <c r="B184" t="str">
        <f>_xlfn.XLOOKUP(A184,IFAcountries2018!$A$2:$A$65,IFAcountries2018!$A$2:$A$65,"",0,1)</f>
        <v/>
      </c>
      <c r="D184" t="s">
        <v>520</v>
      </c>
    </row>
    <row r="185" spans="1:4" x14ac:dyDescent="0.3">
      <c r="A185" t="s">
        <v>343</v>
      </c>
      <c r="B185" t="str">
        <f>_xlfn.XLOOKUP(A185,IFAcountries2018!$A$2:$A$65,IFAcountries2018!$A$2:$A$65,"",0,1)</f>
        <v/>
      </c>
      <c r="D185" t="s">
        <v>564</v>
      </c>
    </row>
    <row r="186" spans="1:4" x14ac:dyDescent="0.3">
      <c r="A186" t="s">
        <v>344</v>
      </c>
      <c r="B186" t="str">
        <f>_xlfn.XLOOKUP(A186,IFAcountries2018!$A$2:$A$65,IFAcountries2018!$A$2:$A$65,"",0,1)</f>
        <v/>
      </c>
      <c r="D186" t="s">
        <v>518</v>
      </c>
    </row>
    <row r="187" spans="1:4" x14ac:dyDescent="0.3">
      <c r="A187" t="s">
        <v>345</v>
      </c>
      <c r="B187" t="str">
        <f>_xlfn.XLOOKUP(A187,IFAcountries2018!$A$2:$A$65,IFAcountries2018!$A$2:$A$65,"",0,1)</f>
        <v/>
      </c>
      <c r="D187" t="s">
        <v>518</v>
      </c>
    </row>
    <row r="188" spans="1:4" x14ac:dyDescent="0.3">
      <c r="A188" t="s">
        <v>346</v>
      </c>
      <c r="B188" t="str">
        <f>_xlfn.XLOOKUP(A188,IFAcountries2018!$A$2:$A$65,IFAcountries2018!$A$2:$A$65,"",0,1)</f>
        <v/>
      </c>
      <c r="D188" t="s">
        <v>520</v>
      </c>
    </row>
    <row r="189" spans="1:4" x14ac:dyDescent="0.3">
      <c r="A189" t="s">
        <v>347</v>
      </c>
      <c r="B189" t="str">
        <f>_xlfn.XLOOKUP(A189,IFAcountries2018!$A$2:$A$65,IFAcountries2018!$A$2:$A$65,"",0,1)</f>
        <v>Ukraine</v>
      </c>
      <c r="D189" t="s">
        <v>519</v>
      </c>
    </row>
    <row r="190" spans="1:4" x14ac:dyDescent="0.3">
      <c r="A190" t="s">
        <v>348</v>
      </c>
      <c r="B190" t="str">
        <f>_xlfn.XLOOKUP(A190,IFAcountries2018!$A$2:$A$65,IFAcountries2018!$A$2:$A$65,"",0,1)</f>
        <v/>
      </c>
      <c r="D190" t="s">
        <v>524</v>
      </c>
    </row>
    <row r="191" spans="1:4" x14ac:dyDescent="0.3">
      <c r="A191" t="s">
        <v>349</v>
      </c>
      <c r="B191" t="str">
        <f>_xlfn.XLOOKUP(A191,IFAcountries2018!$A$2:$A$65,IFAcountries2018!$A$2:$A$65,"",0,1)</f>
        <v/>
      </c>
      <c r="D191" t="s">
        <v>565</v>
      </c>
    </row>
    <row r="192" spans="1:4" x14ac:dyDescent="0.3">
      <c r="A192" t="s">
        <v>350</v>
      </c>
      <c r="B192" t="str">
        <f>_xlfn.XLOOKUP(A192,IFAcountries2018!$A$2:$A$65,IFAcountries2018!$A$2:$A$65,"",0,1)</f>
        <v/>
      </c>
      <c r="D192" t="s">
        <v>520</v>
      </c>
    </row>
    <row r="193" spans="1:4" x14ac:dyDescent="0.3">
      <c r="A193" t="s">
        <v>351</v>
      </c>
      <c r="B193" t="str">
        <f>_xlfn.XLOOKUP(A193,IFAcountries2018!$A$2:$A$65,IFAcountries2018!$A$2:$A$65,"",0,1)</f>
        <v/>
      </c>
      <c r="D193" t="s">
        <v>566</v>
      </c>
    </row>
    <row r="194" spans="1:4" x14ac:dyDescent="0.3">
      <c r="A194" t="s">
        <v>352</v>
      </c>
      <c r="B194" t="str">
        <f>_xlfn.XLOOKUP(A194,IFAcountries2018!$A$2:$A$65,IFAcountries2018!$A$2:$A$65,"",0,1)</f>
        <v>Uruguay</v>
      </c>
      <c r="D194" t="s">
        <v>521</v>
      </c>
    </row>
    <row r="195" spans="1:4" x14ac:dyDescent="0.3">
      <c r="A195" t="s">
        <v>353</v>
      </c>
      <c r="B195" t="str">
        <f>_xlfn.XLOOKUP(A195,IFAcountries2018!$A$2:$A$65,IFAcountries2018!$A$2:$A$65,"",0,1)</f>
        <v/>
      </c>
      <c r="D195" t="s">
        <v>518</v>
      </c>
    </row>
    <row r="196" spans="1:4" x14ac:dyDescent="0.3">
      <c r="A196" t="s">
        <v>354</v>
      </c>
      <c r="B196" t="str">
        <f>_xlfn.XLOOKUP(A196,IFAcountries2018!$A$2:$A$65,IFAcountries2018!$A$2:$A$65,"",0,1)</f>
        <v/>
      </c>
      <c r="D196" t="s">
        <v>518</v>
      </c>
    </row>
    <row r="197" spans="1:4" x14ac:dyDescent="0.3">
      <c r="A197" t="s">
        <v>355</v>
      </c>
      <c r="B197" t="str">
        <f>_xlfn.XLOOKUP(A197,IFAcountries2018!$A$2:$A$65,IFAcountries2018!$A$2:$A$65,"",0,1)</f>
        <v/>
      </c>
      <c r="D197" t="s">
        <v>521</v>
      </c>
    </row>
    <row r="198" spans="1:4" x14ac:dyDescent="0.3">
      <c r="A198" t="s">
        <v>356</v>
      </c>
      <c r="B198" t="str">
        <f>_xlfn.XLOOKUP(A198,IFAcountries2018!$A$2:$A$65,IFAcountries2018!$A$2:$A$65,"",0,1)</f>
        <v/>
      </c>
      <c r="D198" t="s">
        <v>518</v>
      </c>
    </row>
    <row r="199" spans="1:4" x14ac:dyDescent="0.3">
      <c r="A199" t="s">
        <v>357</v>
      </c>
      <c r="B199" t="str">
        <f>_xlfn.XLOOKUP(A199,IFAcountries2018!$A$2:$A$65,IFAcountries2018!$A$2:$A$65,"",0,1)</f>
        <v/>
      </c>
      <c r="D199" t="s">
        <v>524</v>
      </c>
    </row>
    <row r="200" spans="1:4" x14ac:dyDescent="0.3">
      <c r="A200" t="s">
        <v>358</v>
      </c>
      <c r="B200" t="str">
        <f>_xlfn.XLOOKUP(A200,IFAcountries2018!$A$2:$A$65,IFAcountries2018!$A$2:$A$65,"",0,1)</f>
        <v/>
      </c>
      <c r="D200" t="s">
        <v>520</v>
      </c>
    </row>
    <row r="201" spans="1:4" x14ac:dyDescent="0.3">
      <c r="A201" t="s">
        <v>359</v>
      </c>
      <c r="B201" t="str">
        <f>_xlfn.XLOOKUP(A201,IFAcountries2018!$A$2:$A$65,IFAcountries2018!$A$2:$A$65,"",0,1)</f>
        <v/>
      </c>
      <c r="D201" t="s">
        <v>520</v>
      </c>
    </row>
  </sheetData>
  <sortState xmlns:xlrd2="http://schemas.microsoft.com/office/spreadsheetml/2017/richdata2" ref="I7:I56">
    <sortCondition ref="I7:I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6223-DB49-4B69-A325-E80797355D99}">
  <sheetPr>
    <tabColor theme="4"/>
  </sheetPr>
  <dimension ref="A1:Y201"/>
  <sheetViews>
    <sheetView topLeftCell="A8" workbookViewId="0">
      <selection activeCell="G47" sqref="G47"/>
    </sheetView>
  </sheetViews>
  <sheetFormatPr defaultRowHeight="14.4" x14ac:dyDescent="0.3"/>
  <cols>
    <col min="1" max="2" width="42.8984375" customWidth="1"/>
    <col min="3" max="3" width="27" customWidth="1"/>
    <col min="5" max="5" width="19.3984375" bestFit="1" customWidth="1"/>
    <col min="6" max="6" width="21.69921875" bestFit="1" customWidth="1"/>
    <col min="7" max="7" width="20.69921875" customWidth="1"/>
    <col min="8" max="8" width="24.69921875" customWidth="1"/>
    <col min="9" max="9" width="26.59765625" customWidth="1"/>
  </cols>
  <sheetData>
    <row r="1" spans="1:25" x14ac:dyDescent="0.3">
      <c r="A1" s="1" t="s">
        <v>673</v>
      </c>
      <c r="B1" s="1" t="s">
        <v>716</v>
      </c>
      <c r="E1" t="s">
        <v>727</v>
      </c>
      <c r="F1" t="s">
        <v>728</v>
      </c>
      <c r="H1" t="s">
        <v>731</v>
      </c>
      <c r="I1" t="s">
        <v>727</v>
      </c>
    </row>
    <row r="2" spans="1:25" x14ac:dyDescent="0.3">
      <c r="B2" t="s">
        <v>0</v>
      </c>
      <c r="C2" t="str">
        <f t="shared" ref="C2:C33" si="0">_xlfn.XLOOKUP(B2,$A$3:$A$198,$A$3:$A$198,"NOT FOUND",0,1)</f>
        <v>NOT FOUND</v>
      </c>
      <c r="E2" t="str">
        <f t="shared" ref="E2:E36" si="1">_xlfn.XLOOKUP(B2, $S$3:$S$53, $S$3:$S$53, IFERROR(_xlfn.XLOOKUP(F2, $X$14:$X$19, $Y$14:$Y$19, "NOT FOUND", 0, 1), "NOT FOUND"), 0, 1)</f>
        <v>RoW Middle East</v>
      </c>
      <c r="F2" t="s">
        <v>524</v>
      </c>
      <c r="H2" t="str">
        <f>_xlfn.XLOOKUP(E2,$S$3:$S$52,$R$3:$R$52,"NOT FOUND",0,1)</f>
        <v>WM</v>
      </c>
      <c r="I2" t="str">
        <f>_xlfn.XLOOKUP(H2,$R$3:$R$52,$S$3:$S$52,"NOT FOUND",0,1)</f>
        <v>RoW Middle East</v>
      </c>
      <c r="R2" s="25" t="s">
        <v>717</v>
      </c>
      <c r="S2" s="25" t="s">
        <v>718</v>
      </c>
    </row>
    <row r="3" spans="1:25" x14ac:dyDescent="0.3">
      <c r="B3" t="s">
        <v>39</v>
      </c>
      <c r="C3" t="str">
        <f t="shared" si="0"/>
        <v>NOT FOUND</v>
      </c>
      <c r="E3" t="str">
        <f t="shared" si="1"/>
        <v>RoW Europe</v>
      </c>
      <c r="F3" t="str">
        <f>_xlfn.XLOOKUP(B3,CountryMatch0!$A$2:$A$201,CountryMatch0!$D$2:$D$201,"NOT FOUND",0,1)</f>
        <v>WE</v>
      </c>
      <c r="H3" t="str">
        <f t="shared" ref="H3:H66" si="2">_xlfn.XLOOKUP(E3,$S$3:$S$52,$R$3:$R$52,"NOT FOUND",0,1)</f>
        <v>WE</v>
      </c>
      <c r="I3" t="str">
        <f t="shared" ref="I3:I66" si="3">_xlfn.XLOOKUP(H3,$R$3:$R$52,$S$3:$S$52,"NOT FOUND",0,1)</f>
        <v>RoW Europe</v>
      </c>
      <c r="R3" s="25" t="s">
        <v>522</v>
      </c>
      <c r="S3" s="25" t="s">
        <v>119</v>
      </c>
    </row>
    <row r="4" spans="1:25" x14ac:dyDescent="0.3">
      <c r="B4" t="s">
        <v>74</v>
      </c>
      <c r="C4" t="str">
        <f t="shared" si="0"/>
        <v>NOT FOUND</v>
      </c>
      <c r="E4" t="str">
        <f t="shared" si="1"/>
        <v>RoW Africa</v>
      </c>
      <c r="F4" t="str">
        <f>_xlfn.XLOOKUP(B4,CountryMatch0!$A$2:$A$201,CountryMatch0!$D$2:$D$201,"NOT FOUND",0,1)</f>
        <v>WF</v>
      </c>
      <c r="H4" t="str">
        <f t="shared" si="2"/>
        <v>WF</v>
      </c>
      <c r="I4" t="str">
        <f t="shared" si="3"/>
        <v>RoW Africa</v>
      </c>
      <c r="R4" s="25" t="s">
        <v>523</v>
      </c>
      <c r="S4" s="25" t="s">
        <v>127</v>
      </c>
    </row>
    <row r="5" spans="1:25" x14ac:dyDescent="0.3">
      <c r="B5" t="s">
        <v>87</v>
      </c>
      <c r="C5" t="str">
        <f t="shared" si="0"/>
        <v>NOT FOUND</v>
      </c>
      <c r="E5" t="str">
        <f t="shared" si="1"/>
        <v>RoW Africa</v>
      </c>
      <c r="F5" t="str">
        <f>_xlfn.XLOOKUP(B5,CountryMatch0!$A$2:$A$201,CountryMatch0!$D$2:$D$201,"NOT FOUND",0,1)</f>
        <v>WF</v>
      </c>
      <c r="H5" t="str">
        <f t="shared" si="2"/>
        <v>WF</v>
      </c>
      <c r="I5" t="str">
        <f t="shared" si="3"/>
        <v>RoW Africa</v>
      </c>
      <c r="R5" s="25" t="s">
        <v>525</v>
      </c>
      <c r="S5" s="25" t="s">
        <v>148</v>
      </c>
    </row>
    <row r="6" spans="1:25" x14ac:dyDescent="0.3">
      <c r="B6" t="s">
        <v>100</v>
      </c>
      <c r="C6" t="str">
        <f t="shared" si="0"/>
        <v>NOT FOUND</v>
      </c>
      <c r="E6" t="str">
        <f t="shared" si="1"/>
        <v>RoW America</v>
      </c>
      <c r="F6" t="str">
        <f>_xlfn.XLOOKUP(B6,CountryMatch0!$A$2:$A$201,CountryMatch0!$D$2:$D$201,"NOT FOUND",0,1)</f>
        <v>WL</v>
      </c>
      <c r="H6" t="str">
        <f t="shared" si="2"/>
        <v>WL</v>
      </c>
      <c r="I6" t="str">
        <f t="shared" si="3"/>
        <v>RoW America</v>
      </c>
      <c r="R6" s="25" t="s">
        <v>526</v>
      </c>
      <c r="S6" s="25" t="s">
        <v>166</v>
      </c>
    </row>
    <row r="7" spans="1:25" x14ac:dyDescent="0.3">
      <c r="A7" t="s">
        <v>103</v>
      </c>
      <c r="B7" t="s">
        <v>103</v>
      </c>
      <c r="C7" t="str">
        <f t="shared" si="0"/>
        <v>Argentina</v>
      </c>
      <c r="E7" t="str">
        <f t="shared" si="1"/>
        <v>RoW America</v>
      </c>
      <c r="F7" t="str">
        <f>_xlfn.XLOOKUP(B7,CountryMatch0!$A$2:$A$201,CountryMatch0!$D$2:$D$201,"NOT FOUND",0,1)</f>
        <v>WL</v>
      </c>
      <c r="H7" t="str">
        <f t="shared" si="2"/>
        <v>WL</v>
      </c>
      <c r="I7" t="str">
        <f t="shared" si="3"/>
        <v>RoW America</v>
      </c>
      <c r="R7" s="25" t="s">
        <v>527</v>
      </c>
      <c r="S7" s="25" t="s">
        <v>171</v>
      </c>
    </row>
    <row r="8" spans="1:25" x14ac:dyDescent="0.3">
      <c r="B8" t="s">
        <v>117</v>
      </c>
      <c r="C8" t="str">
        <f t="shared" si="0"/>
        <v>NOT FOUND</v>
      </c>
      <c r="E8" t="str">
        <f t="shared" si="1"/>
        <v>RoW Asia and Pacific</v>
      </c>
      <c r="F8" t="str">
        <f>_xlfn.XLOOKUP(B8,CountryMatch0!$A$2:$A$201,CountryMatch0!$D$2:$D$201,"NOT FOUND",0,1)</f>
        <v>WA</v>
      </c>
      <c r="H8" t="str">
        <f t="shared" si="2"/>
        <v>WA</v>
      </c>
      <c r="I8" t="str">
        <f t="shared" si="3"/>
        <v>RoW Asia and Pacific</v>
      </c>
      <c r="R8" s="25" t="s">
        <v>528</v>
      </c>
      <c r="S8" s="25" t="s">
        <v>178</v>
      </c>
    </row>
    <row r="9" spans="1:25" x14ac:dyDescent="0.3">
      <c r="A9" t="s">
        <v>119</v>
      </c>
      <c r="B9" t="s">
        <v>119</v>
      </c>
      <c r="C9" t="str">
        <f t="shared" si="0"/>
        <v>Australia</v>
      </c>
      <c r="E9" t="str">
        <f t="shared" si="1"/>
        <v>Australia</v>
      </c>
      <c r="F9" t="str">
        <f>_xlfn.XLOOKUP(B9,CountryMatch0!$A$2:$A$201,CountryMatch0!$D$2:$D$201,"NOT FOUND",0,1)</f>
        <v>AU</v>
      </c>
      <c r="H9" t="str">
        <f t="shared" si="2"/>
        <v>AU</v>
      </c>
      <c r="I9" t="str">
        <f t="shared" si="3"/>
        <v>Australia</v>
      </c>
      <c r="R9" s="25" t="s">
        <v>714</v>
      </c>
      <c r="S9" s="25" t="s">
        <v>183</v>
      </c>
    </row>
    <row r="10" spans="1:25" x14ac:dyDescent="0.3">
      <c r="A10" t="s">
        <v>127</v>
      </c>
      <c r="B10" t="s">
        <v>127</v>
      </c>
      <c r="C10" t="str">
        <f t="shared" si="0"/>
        <v>Austria</v>
      </c>
      <c r="E10" t="str">
        <f t="shared" si="1"/>
        <v>Austria</v>
      </c>
      <c r="F10" t="str">
        <f>_xlfn.XLOOKUP(B10,CountryMatch0!$A$2:$A$201,CountryMatch0!$D$2:$D$201,"NOT FOUND",0,1)</f>
        <v>AT</v>
      </c>
      <c r="H10" t="str">
        <f t="shared" si="2"/>
        <v>AT</v>
      </c>
      <c r="I10" t="str">
        <f t="shared" si="3"/>
        <v>Austria</v>
      </c>
      <c r="R10" s="25" t="s">
        <v>532</v>
      </c>
      <c r="S10" s="25" t="s">
        <v>203</v>
      </c>
    </row>
    <row r="11" spans="1:25" x14ac:dyDescent="0.3">
      <c r="B11" t="s">
        <v>131</v>
      </c>
      <c r="C11" t="str">
        <f t="shared" si="0"/>
        <v>NOT FOUND</v>
      </c>
      <c r="E11" t="str">
        <f t="shared" si="1"/>
        <v>RoW Asia and Pacific</v>
      </c>
      <c r="F11" t="str">
        <f>_xlfn.XLOOKUP(B11,CountryMatch0!$A$2:$A$201,CountryMatch0!$D$2:$D$201,"NOT FOUND",0,1)</f>
        <v>WA</v>
      </c>
      <c r="H11" t="str">
        <f t="shared" si="2"/>
        <v>WA</v>
      </c>
      <c r="I11" t="str">
        <f t="shared" si="3"/>
        <v>RoW Asia and Pacific</v>
      </c>
      <c r="R11" s="25" t="s">
        <v>533</v>
      </c>
      <c r="S11" s="25" t="s">
        <v>719</v>
      </c>
    </row>
    <row r="12" spans="1:25" x14ac:dyDescent="0.3">
      <c r="B12" t="s">
        <v>133</v>
      </c>
      <c r="C12" t="str">
        <f t="shared" si="0"/>
        <v>NOT FOUND</v>
      </c>
      <c r="E12" t="str">
        <f t="shared" si="1"/>
        <v>RoW America</v>
      </c>
      <c r="F12" t="str">
        <f>_xlfn.XLOOKUP(B12,CountryMatch0!$A$2:$A$201,CountryMatch0!$D$2:$D$201,"NOT FOUND",0,1)</f>
        <v>WL</v>
      </c>
      <c r="H12" t="str">
        <f t="shared" si="2"/>
        <v>WL</v>
      </c>
      <c r="I12" t="str">
        <f t="shared" si="3"/>
        <v>RoW America</v>
      </c>
      <c r="R12" s="25" t="s">
        <v>534</v>
      </c>
      <c r="S12" s="25" t="s">
        <v>207</v>
      </c>
    </row>
    <row r="13" spans="1:25" x14ac:dyDescent="0.3">
      <c r="B13" t="s">
        <v>137</v>
      </c>
      <c r="C13" t="str">
        <f t="shared" si="0"/>
        <v>NOT FOUND</v>
      </c>
      <c r="E13" t="str">
        <f t="shared" si="1"/>
        <v>RoW Middle East</v>
      </c>
      <c r="F13" t="str">
        <f>_xlfn.XLOOKUP(B13,CountryMatch0!$A$2:$A$201,CountryMatch0!$D$2:$D$201,"NOT FOUND",0,1)</f>
        <v>WM</v>
      </c>
      <c r="H13" t="str">
        <f t="shared" si="2"/>
        <v>WM</v>
      </c>
      <c r="I13" t="str">
        <f t="shared" si="3"/>
        <v>RoW Middle East</v>
      </c>
      <c r="R13" s="25" t="s">
        <v>535</v>
      </c>
      <c r="S13" s="25" t="s">
        <v>216</v>
      </c>
    </row>
    <row r="14" spans="1:25" ht="25.95" x14ac:dyDescent="0.5">
      <c r="A14" t="s">
        <v>138</v>
      </c>
      <c r="B14" t="s">
        <v>138</v>
      </c>
      <c r="C14" t="str">
        <f t="shared" si="0"/>
        <v>Bangladesh</v>
      </c>
      <c r="E14" t="str">
        <f t="shared" si="1"/>
        <v>RoW Asia and Pacific</v>
      </c>
      <c r="F14" t="str">
        <f>_xlfn.XLOOKUP(B14,CountryMatch0!$A$2:$A$201,CountryMatch0!$D$2:$D$201,"NOT FOUND",0,1)</f>
        <v>WA</v>
      </c>
      <c r="H14" t="str">
        <f t="shared" si="2"/>
        <v>WA</v>
      </c>
      <c r="I14" t="str">
        <f t="shared" si="3"/>
        <v>RoW Asia and Pacific</v>
      </c>
      <c r="R14" s="25" t="s">
        <v>536</v>
      </c>
      <c r="S14" s="25" t="s">
        <v>221</v>
      </c>
      <c r="X14" s="20" t="s">
        <v>518</v>
      </c>
      <c r="Y14" s="20" t="s">
        <v>722</v>
      </c>
    </row>
    <row r="15" spans="1:25" ht="25.95" x14ac:dyDescent="0.5">
      <c r="B15" t="s">
        <v>144</v>
      </c>
      <c r="C15" t="str">
        <f t="shared" si="0"/>
        <v>NOT FOUND</v>
      </c>
      <c r="E15" t="str">
        <f t="shared" si="1"/>
        <v>RoW America</v>
      </c>
      <c r="F15" t="str">
        <f>_xlfn.XLOOKUP(B15,CountryMatch0!$A$2:$A$201,CountryMatch0!$D$2:$D$201,"NOT FOUND",0,1)</f>
        <v>WL</v>
      </c>
      <c r="H15" t="str">
        <f t="shared" si="2"/>
        <v>WL</v>
      </c>
      <c r="I15" t="str">
        <f t="shared" si="3"/>
        <v>RoW America</v>
      </c>
      <c r="R15" s="25" t="s">
        <v>537</v>
      </c>
      <c r="S15" s="25" t="s">
        <v>222</v>
      </c>
      <c r="X15" s="20" t="s">
        <v>521</v>
      </c>
      <c r="Y15" s="20" t="s">
        <v>723</v>
      </c>
    </row>
    <row r="16" spans="1:25" ht="25.95" x14ac:dyDescent="0.5">
      <c r="A16" t="s">
        <v>145</v>
      </c>
      <c r="B16" t="s">
        <v>145</v>
      </c>
      <c r="C16" t="str">
        <f t="shared" si="0"/>
        <v>Belarus</v>
      </c>
      <c r="E16" t="str">
        <f t="shared" si="1"/>
        <v>RoW Europe</v>
      </c>
      <c r="F16" t="str">
        <f>_xlfn.XLOOKUP(B16,CountryMatch0!$A$2:$A$201,CountryMatch0!$D$2:$D$201,"NOT FOUND",0,1)</f>
        <v>WE</v>
      </c>
      <c r="H16" t="str">
        <f t="shared" si="2"/>
        <v>WE</v>
      </c>
      <c r="I16" t="str">
        <f t="shared" si="3"/>
        <v>RoW Europe</v>
      </c>
      <c r="R16" s="25" t="s">
        <v>538</v>
      </c>
      <c r="S16" s="25" t="s">
        <v>227</v>
      </c>
      <c r="X16" s="20" t="s">
        <v>519</v>
      </c>
      <c r="Y16" s="20" t="s">
        <v>724</v>
      </c>
    </row>
    <row r="17" spans="1:25" ht="25.95" x14ac:dyDescent="0.5">
      <c r="A17" t="s">
        <v>148</v>
      </c>
      <c r="B17" t="s">
        <v>148</v>
      </c>
      <c r="C17" t="str">
        <f t="shared" si="0"/>
        <v>Belgium</v>
      </c>
      <c r="E17" t="str">
        <f t="shared" si="1"/>
        <v>Belgium</v>
      </c>
      <c r="F17" t="str">
        <f>_xlfn.XLOOKUP(B17,CountryMatch0!$A$2:$A$201,CountryMatch0!$D$2:$D$201,"NOT FOUND",0,1)</f>
        <v>BE</v>
      </c>
      <c r="H17" t="str">
        <f t="shared" si="2"/>
        <v>BE</v>
      </c>
      <c r="I17" t="str">
        <f t="shared" si="3"/>
        <v>Belgium</v>
      </c>
      <c r="R17" s="25" t="s">
        <v>539</v>
      </c>
      <c r="S17" s="25" t="s">
        <v>229</v>
      </c>
      <c r="X17" s="20" t="s">
        <v>520</v>
      </c>
      <c r="Y17" s="20" t="s">
        <v>725</v>
      </c>
    </row>
    <row r="18" spans="1:25" ht="25.95" x14ac:dyDescent="0.5">
      <c r="B18" t="s">
        <v>149</v>
      </c>
      <c r="C18" t="str">
        <f t="shared" si="0"/>
        <v>NOT FOUND</v>
      </c>
      <c r="E18" t="str">
        <f t="shared" si="1"/>
        <v>RoW America</v>
      </c>
      <c r="F18" t="str">
        <f>_xlfn.XLOOKUP(B18,CountryMatch0!$A$2:$A$201,CountryMatch0!$D$2:$D$201,"NOT FOUND",0,1)</f>
        <v>WL</v>
      </c>
      <c r="H18" t="str">
        <f t="shared" si="2"/>
        <v>WL</v>
      </c>
      <c r="I18" t="str">
        <f t="shared" si="3"/>
        <v>RoW America</v>
      </c>
      <c r="R18" s="25" t="s">
        <v>540</v>
      </c>
      <c r="S18" s="25" t="s">
        <v>237</v>
      </c>
      <c r="X18" s="20" t="s">
        <v>524</v>
      </c>
      <c r="Y18" s="20" t="s">
        <v>726</v>
      </c>
    </row>
    <row r="19" spans="1:25" ht="25.95" x14ac:dyDescent="0.5">
      <c r="B19" t="s">
        <v>152</v>
      </c>
      <c r="C19" t="str">
        <f t="shared" si="0"/>
        <v>NOT FOUND</v>
      </c>
      <c r="E19" t="str">
        <f t="shared" si="1"/>
        <v>RoW Africa</v>
      </c>
      <c r="F19" t="str">
        <f>_xlfn.XLOOKUP(B19,CountryMatch0!$A$2:$A$201,CountryMatch0!$D$2:$D$201,"NOT FOUND",0,1)</f>
        <v>WF</v>
      </c>
      <c r="H19" t="str">
        <f t="shared" si="2"/>
        <v>WF</v>
      </c>
      <c r="I19" t="str">
        <f t="shared" si="3"/>
        <v>RoW Africa</v>
      </c>
      <c r="R19" s="25" t="s">
        <v>531</v>
      </c>
      <c r="S19" s="25" t="s">
        <v>201</v>
      </c>
      <c r="X19" s="20" t="s">
        <v>715</v>
      </c>
      <c r="Y19" s="20" t="s">
        <v>715</v>
      </c>
    </row>
    <row r="20" spans="1:25" x14ac:dyDescent="0.3">
      <c r="B20" t="s">
        <v>158</v>
      </c>
      <c r="C20" t="str">
        <f t="shared" si="0"/>
        <v>NOT FOUND</v>
      </c>
      <c r="E20" t="str">
        <f t="shared" si="1"/>
        <v>RoW Asia and Pacific</v>
      </c>
      <c r="F20" t="str">
        <f>_xlfn.XLOOKUP(B20,CountryMatch0!$A$2:$A$201,CountryMatch0!$D$2:$D$201,"NOT FOUND",0,1)</f>
        <v>WA</v>
      </c>
      <c r="H20" t="str">
        <f t="shared" si="2"/>
        <v>WA</v>
      </c>
      <c r="I20" t="str">
        <f t="shared" si="3"/>
        <v>RoW Asia and Pacific</v>
      </c>
      <c r="R20" s="25" t="s">
        <v>541</v>
      </c>
      <c r="S20" s="25" t="s">
        <v>239</v>
      </c>
    </row>
    <row r="21" spans="1:25" x14ac:dyDescent="0.3">
      <c r="A21" t="s">
        <v>713</v>
      </c>
      <c r="B21" t="s">
        <v>713</v>
      </c>
      <c r="C21" t="str">
        <f t="shared" si="0"/>
        <v>Bolivia</v>
      </c>
      <c r="E21" t="str">
        <f t="shared" si="1"/>
        <v>RoW America</v>
      </c>
      <c r="F21" t="s">
        <v>521</v>
      </c>
      <c r="H21" t="str">
        <f t="shared" si="2"/>
        <v>WL</v>
      </c>
      <c r="I21" t="str">
        <f t="shared" si="3"/>
        <v>RoW America</v>
      </c>
      <c r="R21" s="25" t="s">
        <v>542</v>
      </c>
      <c r="S21" s="25" t="s">
        <v>241</v>
      </c>
    </row>
    <row r="22" spans="1:25" x14ac:dyDescent="0.3">
      <c r="B22" t="s">
        <v>163</v>
      </c>
      <c r="C22" t="str">
        <f t="shared" si="0"/>
        <v>NOT FOUND</v>
      </c>
      <c r="E22" t="str">
        <f t="shared" si="1"/>
        <v>RoW Europe</v>
      </c>
      <c r="F22" t="str">
        <f>_xlfn.XLOOKUP(B22,CountryMatch0!$A$2:$A$201,CountryMatch0!$D$2:$D$201,"NOT FOUND",0,1)</f>
        <v>WE</v>
      </c>
      <c r="H22" t="str">
        <f t="shared" si="2"/>
        <v>WE</v>
      </c>
      <c r="I22" t="str">
        <f t="shared" si="3"/>
        <v>RoW Europe</v>
      </c>
      <c r="R22" s="25" t="s">
        <v>543</v>
      </c>
      <c r="S22" s="25" t="s">
        <v>245</v>
      </c>
    </row>
    <row r="23" spans="1:25" x14ac:dyDescent="0.3">
      <c r="B23" t="s">
        <v>165</v>
      </c>
      <c r="C23" t="str">
        <f t="shared" si="0"/>
        <v>NOT FOUND</v>
      </c>
      <c r="E23" t="str">
        <f t="shared" si="1"/>
        <v>RoW Africa</v>
      </c>
      <c r="F23" t="str">
        <f>_xlfn.XLOOKUP(B23,CountryMatch0!$A$2:$A$201,CountryMatch0!$D$2:$D$201,"NOT FOUND",0,1)</f>
        <v>WF</v>
      </c>
      <c r="H23" t="str">
        <f t="shared" si="2"/>
        <v>WF</v>
      </c>
      <c r="I23" t="str">
        <f t="shared" si="3"/>
        <v>RoW Africa</v>
      </c>
      <c r="R23" s="25" t="s">
        <v>544</v>
      </c>
      <c r="S23" s="25" t="s">
        <v>247</v>
      </c>
    </row>
    <row r="24" spans="1:25" x14ac:dyDescent="0.3">
      <c r="A24" t="s">
        <v>166</v>
      </c>
      <c r="B24" t="s">
        <v>166</v>
      </c>
      <c r="C24" t="str">
        <f t="shared" si="0"/>
        <v>Brazil</v>
      </c>
      <c r="E24" t="str">
        <f t="shared" si="1"/>
        <v>Brazil</v>
      </c>
      <c r="F24" t="str">
        <f>_xlfn.XLOOKUP(B24,CountryMatch0!$A$2:$A$201,CountryMatch0!$D$2:$D$201,"NOT FOUND",0,1)</f>
        <v>BR</v>
      </c>
      <c r="H24" t="str">
        <f t="shared" si="2"/>
        <v>BR</v>
      </c>
      <c r="I24" t="str">
        <f t="shared" si="3"/>
        <v>Brazil</v>
      </c>
      <c r="R24" s="25" t="s">
        <v>545</v>
      </c>
      <c r="S24" s="25" t="s">
        <v>249</v>
      </c>
    </row>
    <row r="25" spans="1:25" x14ac:dyDescent="0.3">
      <c r="B25" t="s">
        <v>169</v>
      </c>
      <c r="C25" t="str">
        <f t="shared" si="0"/>
        <v>NOT FOUND</v>
      </c>
      <c r="E25" t="str">
        <f t="shared" si="1"/>
        <v>RoW Asia and Pacific</v>
      </c>
      <c r="F25" t="str">
        <f>_xlfn.XLOOKUP(B25,CountryMatch0!$A$2:$A$201,CountryMatch0!$D$2:$D$201,"NOT FOUND",0,1)</f>
        <v>WA</v>
      </c>
      <c r="H25" t="str">
        <f t="shared" si="2"/>
        <v>WA</v>
      </c>
      <c r="I25" t="str">
        <f t="shared" si="3"/>
        <v>RoW Asia and Pacific</v>
      </c>
      <c r="R25" s="25" t="s">
        <v>546</v>
      </c>
      <c r="S25" s="25" t="s">
        <v>258</v>
      </c>
    </row>
    <row r="26" spans="1:25" x14ac:dyDescent="0.3">
      <c r="A26" t="s">
        <v>171</v>
      </c>
      <c r="B26" t="s">
        <v>171</v>
      </c>
      <c r="C26" t="str">
        <f t="shared" si="0"/>
        <v>Bulgaria</v>
      </c>
      <c r="E26" t="str">
        <f t="shared" si="1"/>
        <v>Bulgaria</v>
      </c>
      <c r="F26" t="str">
        <f>_xlfn.XLOOKUP(B26,CountryMatch0!$A$2:$A$201,CountryMatch0!$D$2:$D$201,"NOT FOUND",0,1)</f>
        <v>BG</v>
      </c>
      <c r="H26" t="str">
        <f t="shared" si="2"/>
        <v>BG</v>
      </c>
      <c r="I26" t="str">
        <f t="shared" si="3"/>
        <v>Bulgaria</v>
      </c>
      <c r="R26" s="25" t="s">
        <v>547</v>
      </c>
      <c r="S26" s="25" t="s">
        <v>263</v>
      </c>
    </row>
    <row r="27" spans="1:25" x14ac:dyDescent="0.3">
      <c r="A27" t="s">
        <v>172</v>
      </c>
      <c r="B27" t="s">
        <v>172</v>
      </c>
      <c r="C27" t="str">
        <f t="shared" si="0"/>
        <v>Burkina Faso</v>
      </c>
      <c r="E27" t="str">
        <f t="shared" si="1"/>
        <v>RoW Africa</v>
      </c>
      <c r="F27" t="str">
        <f>_xlfn.XLOOKUP(B27,CountryMatch0!$A$2:$A$201,CountryMatch0!$D$2:$D$201,"NOT FOUND",0,1)</f>
        <v>WF</v>
      </c>
      <c r="H27" t="str">
        <f t="shared" si="2"/>
        <v>WF</v>
      </c>
      <c r="I27" t="str">
        <f t="shared" si="3"/>
        <v>RoW Africa</v>
      </c>
      <c r="R27" s="25" t="s">
        <v>548</v>
      </c>
      <c r="S27" s="25" t="s">
        <v>264</v>
      </c>
    </row>
    <row r="28" spans="1:25" x14ac:dyDescent="0.3">
      <c r="B28" t="s">
        <v>174</v>
      </c>
      <c r="C28" t="str">
        <f t="shared" si="0"/>
        <v>NOT FOUND</v>
      </c>
      <c r="E28" t="str">
        <f t="shared" si="1"/>
        <v>RoW Africa</v>
      </c>
      <c r="F28" t="str">
        <f>_xlfn.XLOOKUP(B28,CountryMatch0!$A$2:$A$201,CountryMatch0!$D$2:$D$201,"NOT FOUND",0,1)</f>
        <v>WF</v>
      </c>
      <c r="H28" t="str">
        <f t="shared" si="2"/>
        <v>WF</v>
      </c>
      <c r="I28" t="str">
        <f t="shared" si="3"/>
        <v>RoW Africa</v>
      </c>
      <c r="R28" s="25" t="s">
        <v>549</v>
      </c>
      <c r="S28" s="25" t="s">
        <v>270</v>
      </c>
    </row>
    <row r="29" spans="1:25" x14ac:dyDescent="0.3">
      <c r="B29" t="s">
        <v>175</v>
      </c>
      <c r="C29" t="str">
        <f t="shared" si="0"/>
        <v>NOT FOUND</v>
      </c>
      <c r="E29" t="str">
        <f t="shared" si="1"/>
        <v>RoW Africa</v>
      </c>
      <c r="F29" t="str">
        <f>_xlfn.XLOOKUP(B29,CountryMatch0!$A$2:$A$201,CountryMatch0!$D$2:$D$201,"NOT FOUND",0,1)</f>
        <v>WF</v>
      </c>
      <c r="H29" t="str">
        <f t="shared" si="2"/>
        <v>WF</v>
      </c>
      <c r="I29" t="str">
        <f t="shared" si="3"/>
        <v>RoW Africa</v>
      </c>
      <c r="R29" s="25" t="s">
        <v>550</v>
      </c>
      <c r="S29" s="25" t="s">
        <v>274</v>
      </c>
    </row>
    <row r="30" spans="1:25" x14ac:dyDescent="0.3">
      <c r="B30" t="s">
        <v>176</v>
      </c>
      <c r="C30" t="str">
        <f t="shared" si="0"/>
        <v>NOT FOUND</v>
      </c>
      <c r="E30" t="str">
        <f t="shared" si="1"/>
        <v>RoW Asia and Pacific</v>
      </c>
      <c r="F30" t="str">
        <f>_xlfn.XLOOKUP(B30,CountryMatch0!$A$2:$A$201,CountryMatch0!$D$2:$D$201,"NOT FOUND",0,1)</f>
        <v>WA</v>
      </c>
      <c r="H30" t="str">
        <f t="shared" si="2"/>
        <v>WA</v>
      </c>
      <c r="I30" t="str">
        <f t="shared" si="3"/>
        <v>RoW Asia and Pacific</v>
      </c>
      <c r="R30" s="25" t="s">
        <v>551</v>
      </c>
      <c r="S30" s="25" t="s">
        <v>449</v>
      </c>
    </row>
    <row r="31" spans="1:25" x14ac:dyDescent="0.3">
      <c r="B31" t="s">
        <v>177</v>
      </c>
      <c r="C31" t="str">
        <f t="shared" si="0"/>
        <v>NOT FOUND</v>
      </c>
      <c r="E31" t="str">
        <f t="shared" si="1"/>
        <v>RoW Africa</v>
      </c>
      <c r="F31" t="str">
        <f>_xlfn.XLOOKUP(B31,CountryMatch0!$A$2:$A$201,CountryMatch0!$D$2:$D$201,"NOT FOUND",0,1)</f>
        <v>WF</v>
      </c>
      <c r="H31" t="str">
        <f t="shared" si="2"/>
        <v>WF</v>
      </c>
      <c r="I31" t="str">
        <f t="shared" si="3"/>
        <v>RoW Africa</v>
      </c>
      <c r="R31" s="25" t="s">
        <v>552</v>
      </c>
      <c r="S31" s="25" t="s">
        <v>293</v>
      </c>
    </row>
    <row r="32" spans="1:25" x14ac:dyDescent="0.3">
      <c r="A32" t="s">
        <v>178</v>
      </c>
      <c r="B32" t="s">
        <v>178</v>
      </c>
      <c r="C32" t="str">
        <f t="shared" si="0"/>
        <v>Canada</v>
      </c>
      <c r="E32" t="str">
        <f t="shared" si="1"/>
        <v>Canada</v>
      </c>
      <c r="F32" t="str">
        <f>_xlfn.XLOOKUP(B32,CountryMatch0!$A$2:$A$201,CountryMatch0!$D$2:$D$201,"NOT FOUND",0,1)</f>
        <v>CA</v>
      </c>
      <c r="H32" t="str">
        <f t="shared" si="2"/>
        <v>CA</v>
      </c>
      <c r="I32" t="str">
        <f t="shared" si="3"/>
        <v>Canada</v>
      </c>
      <c r="R32" s="25" t="s">
        <v>553</v>
      </c>
      <c r="S32" s="25" t="s">
        <v>302</v>
      </c>
    </row>
    <row r="33" spans="1:19" x14ac:dyDescent="0.3">
      <c r="B33" t="s">
        <v>179</v>
      </c>
      <c r="C33" t="str">
        <f t="shared" si="0"/>
        <v>NOT FOUND</v>
      </c>
      <c r="E33" t="str">
        <f t="shared" si="1"/>
        <v>RoW Africa</v>
      </c>
      <c r="F33" t="str">
        <f>_xlfn.XLOOKUP(B33,CountryMatch0!$A$2:$A$201,CountryMatch0!$D$2:$D$201,"NOT FOUND",0,1)</f>
        <v>WF</v>
      </c>
      <c r="H33" t="str">
        <f t="shared" si="2"/>
        <v>WF</v>
      </c>
      <c r="I33" t="str">
        <f t="shared" si="3"/>
        <v>RoW Africa</v>
      </c>
      <c r="R33" s="25" t="s">
        <v>554</v>
      </c>
      <c r="S33" s="25" t="s">
        <v>303</v>
      </c>
    </row>
    <row r="34" spans="1:19" x14ac:dyDescent="0.3">
      <c r="B34" t="s">
        <v>180</v>
      </c>
      <c r="C34" t="str">
        <f t="shared" ref="C34:C65" si="4">_xlfn.XLOOKUP(B34,$A$3:$A$198,$A$3:$A$198,"NOT FOUND",0,1)</f>
        <v>NOT FOUND</v>
      </c>
      <c r="E34" t="str">
        <f t="shared" si="1"/>
        <v>RoW Africa</v>
      </c>
      <c r="F34" t="str">
        <f>_xlfn.XLOOKUP(B34,CountryMatch0!$A$2:$A$201,CountryMatch0!$D$2:$D$201,"NOT FOUND",0,1)</f>
        <v>WF</v>
      </c>
      <c r="H34" t="str">
        <f t="shared" si="2"/>
        <v>WF</v>
      </c>
      <c r="I34" t="str">
        <f t="shared" si="3"/>
        <v>RoW Africa</v>
      </c>
      <c r="R34" s="25" t="s">
        <v>556</v>
      </c>
      <c r="S34" s="25" t="s">
        <v>308</v>
      </c>
    </row>
    <row r="35" spans="1:19" x14ac:dyDescent="0.3">
      <c r="A35" t="s">
        <v>181</v>
      </c>
      <c r="B35" t="s">
        <v>181</v>
      </c>
      <c r="C35" t="str">
        <f t="shared" si="4"/>
        <v>Chile</v>
      </c>
      <c r="E35" t="str">
        <f t="shared" si="1"/>
        <v>RoW America</v>
      </c>
      <c r="F35" t="str">
        <f>_xlfn.XLOOKUP(B35,CountryMatch0!$A$2:$A$201,CountryMatch0!$D$2:$D$201,"NOT FOUND",0,1)</f>
        <v>WL</v>
      </c>
      <c r="H35" t="str">
        <f t="shared" si="2"/>
        <v>WL</v>
      </c>
      <c r="I35" t="str">
        <f t="shared" si="3"/>
        <v>RoW America</v>
      </c>
      <c r="R35" s="25" t="s">
        <v>557</v>
      </c>
      <c r="S35" s="25" t="s">
        <v>470</v>
      </c>
    </row>
    <row r="36" spans="1:19" x14ac:dyDescent="0.3">
      <c r="A36" t="s">
        <v>183</v>
      </c>
      <c r="B36" t="s">
        <v>183</v>
      </c>
      <c r="C36" t="str">
        <f t="shared" si="4"/>
        <v>China</v>
      </c>
      <c r="E36" t="str">
        <f t="shared" si="1"/>
        <v>China</v>
      </c>
      <c r="F36" t="str">
        <f>_xlfn.XLOOKUP(B36,CountryMatch0!$A$2:$A$201,CountryMatch0!$D$2:$D$201,"NOT FOUND",0,1)</f>
        <v>CN_TW</v>
      </c>
      <c r="H36" t="str">
        <f t="shared" si="2"/>
        <v>CN</v>
      </c>
      <c r="I36" t="str">
        <f t="shared" si="3"/>
        <v>China</v>
      </c>
      <c r="R36" s="25" t="s">
        <v>558</v>
      </c>
      <c r="S36" s="25" t="s">
        <v>322</v>
      </c>
    </row>
    <row r="37" spans="1:19" x14ac:dyDescent="0.3">
      <c r="B37" t="s">
        <v>188</v>
      </c>
      <c r="C37" t="str">
        <f t="shared" si="4"/>
        <v>NOT FOUND</v>
      </c>
      <c r="E37" t="s">
        <v>183</v>
      </c>
      <c r="F37" t="str">
        <f>_xlfn.XLOOKUP(B37,CountryMatch0!$A$2:$A$201,CountryMatch0!$D$2:$D$201,"NOT FOUND",0,1)</f>
        <v>WA</v>
      </c>
      <c r="H37" t="str">
        <f t="shared" si="2"/>
        <v>CN</v>
      </c>
      <c r="I37" t="str">
        <f t="shared" si="3"/>
        <v>China</v>
      </c>
      <c r="R37" s="25" t="s">
        <v>559</v>
      </c>
      <c r="S37" s="25" t="s">
        <v>323</v>
      </c>
    </row>
    <row r="38" spans="1:19" x14ac:dyDescent="0.3">
      <c r="B38" t="s">
        <v>189</v>
      </c>
      <c r="C38" t="str">
        <f t="shared" si="4"/>
        <v>NOT FOUND</v>
      </c>
      <c r="E38" t="s">
        <v>183</v>
      </c>
      <c r="F38" t="str">
        <f>_xlfn.XLOOKUP(B38,CountryMatch0!$A$2:$A$201,CountryMatch0!$D$2:$D$201,"NOT FOUND",0,1)</f>
        <v>WA</v>
      </c>
      <c r="H38" t="str">
        <f t="shared" si="2"/>
        <v>CN</v>
      </c>
      <c r="I38" t="str">
        <f t="shared" si="3"/>
        <v>China</v>
      </c>
      <c r="R38" s="25" t="s">
        <v>560</v>
      </c>
      <c r="S38" s="25" t="s">
        <v>326</v>
      </c>
    </row>
    <row r="39" spans="1:19" x14ac:dyDescent="0.3">
      <c r="B39" t="s">
        <v>190</v>
      </c>
      <c r="C39" t="str">
        <f t="shared" si="4"/>
        <v>NOT FOUND</v>
      </c>
      <c r="E39" t="s">
        <v>183</v>
      </c>
      <c r="F39" t="s">
        <v>518</v>
      </c>
      <c r="H39" t="str">
        <f t="shared" si="2"/>
        <v>CN</v>
      </c>
      <c r="I39" t="str">
        <f t="shared" si="3"/>
        <v>China</v>
      </c>
      <c r="R39" s="25" t="s">
        <v>555</v>
      </c>
      <c r="S39" s="25" t="s">
        <v>720</v>
      </c>
    </row>
    <row r="40" spans="1:19" x14ac:dyDescent="0.3">
      <c r="B40" t="s">
        <v>191</v>
      </c>
      <c r="C40" t="str">
        <f t="shared" si="4"/>
        <v>NOT FOUND</v>
      </c>
      <c r="E40" t="s">
        <v>721</v>
      </c>
      <c r="F40" t="str">
        <f>_xlfn.XLOOKUP(B40,CountryMatch0!$A$2:$A$201,CountryMatch0!$D$2:$D$201,"NOT FOUND",0,1)</f>
        <v>TW</v>
      </c>
      <c r="H40" t="str">
        <f t="shared" si="2"/>
        <v>TW</v>
      </c>
      <c r="I40" t="str">
        <f t="shared" si="3"/>
        <v>Taiwan</v>
      </c>
      <c r="R40" s="25" t="s">
        <v>561</v>
      </c>
      <c r="S40" s="25" t="s">
        <v>328</v>
      </c>
    </row>
    <row r="41" spans="1:19" x14ac:dyDescent="0.3">
      <c r="B41" t="s">
        <v>192</v>
      </c>
      <c r="C41" t="str">
        <f t="shared" si="4"/>
        <v>NOT FOUND</v>
      </c>
      <c r="E41" t="str">
        <f t="shared" ref="E41:E49" si="5">_xlfn.XLOOKUP(B41, $S$3:$S$53, $S$3:$S$53, IFERROR(_xlfn.XLOOKUP(F41, $X$14:$X$19, $Y$14:$Y$19, "NOT FOUND", 0, 1), "NOT FOUND"), 0, 1)</f>
        <v>RoW America</v>
      </c>
      <c r="F41" t="str">
        <f>_xlfn.XLOOKUP(B41,CountryMatch0!$A$2:$A$201,CountryMatch0!$D$2:$D$201,"NOT FOUND",0,1)</f>
        <v>WL</v>
      </c>
      <c r="H41" t="str">
        <f t="shared" si="2"/>
        <v>WL</v>
      </c>
      <c r="I41" t="str">
        <f t="shared" si="3"/>
        <v>RoW America</v>
      </c>
      <c r="R41" s="25" t="s">
        <v>562</v>
      </c>
      <c r="S41" s="25" t="s">
        <v>332</v>
      </c>
    </row>
    <row r="42" spans="1:19" x14ac:dyDescent="0.3">
      <c r="B42" t="s">
        <v>194</v>
      </c>
      <c r="C42" t="str">
        <f t="shared" si="4"/>
        <v>NOT FOUND</v>
      </c>
      <c r="E42" t="str">
        <f t="shared" si="5"/>
        <v>RoW Africa</v>
      </c>
      <c r="F42" t="str">
        <f>_xlfn.XLOOKUP(B42,CountryMatch0!$A$2:$A$201,CountryMatch0!$D$2:$D$201,"NOT FOUND",0,1)</f>
        <v>WF</v>
      </c>
      <c r="H42" t="str">
        <f t="shared" si="2"/>
        <v>WF</v>
      </c>
      <c r="I42" t="str">
        <f t="shared" si="3"/>
        <v>RoW Africa</v>
      </c>
      <c r="R42" s="25" t="s">
        <v>563</v>
      </c>
      <c r="S42" s="25" t="s">
        <v>333</v>
      </c>
    </row>
    <row r="43" spans="1:19" x14ac:dyDescent="0.3">
      <c r="B43" t="s">
        <v>195</v>
      </c>
      <c r="C43" t="str">
        <f t="shared" si="4"/>
        <v>NOT FOUND</v>
      </c>
      <c r="E43" t="str">
        <f t="shared" si="5"/>
        <v>RoW Africa</v>
      </c>
      <c r="F43" t="str">
        <f>_xlfn.XLOOKUP(B43,CountryMatch0!$A$2:$A$201,CountryMatch0!$D$2:$D$201,"NOT FOUND",0,1)</f>
        <v>WF</v>
      </c>
      <c r="H43" t="str">
        <f t="shared" si="2"/>
        <v>WF</v>
      </c>
      <c r="I43" t="str">
        <f t="shared" si="3"/>
        <v>RoW Africa</v>
      </c>
      <c r="R43" s="25" t="s">
        <v>530</v>
      </c>
      <c r="S43" s="25" t="s">
        <v>721</v>
      </c>
    </row>
    <row r="44" spans="1:19" x14ac:dyDescent="0.3">
      <c r="B44" t="s">
        <v>196</v>
      </c>
      <c r="C44" t="str">
        <f t="shared" si="4"/>
        <v>NOT FOUND</v>
      </c>
      <c r="E44" t="str">
        <f t="shared" si="5"/>
        <v>RoW Asia and Pacific</v>
      </c>
      <c r="F44" t="str">
        <f>_xlfn.XLOOKUP(B44,CountryMatch0!$A$2:$A$201,CountryMatch0!$D$2:$D$201,"NOT FOUND",0,1)</f>
        <v>WA</v>
      </c>
      <c r="H44" t="str">
        <f t="shared" si="2"/>
        <v>WA</v>
      </c>
      <c r="I44" t="str">
        <f t="shared" si="3"/>
        <v>RoW Asia and Pacific</v>
      </c>
      <c r="R44" s="25" t="s">
        <v>564</v>
      </c>
      <c r="S44" s="25" t="s">
        <v>489</v>
      </c>
    </row>
    <row r="45" spans="1:19" x14ac:dyDescent="0.3">
      <c r="B45" t="s">
        <v>197</v>
      </c>
      <c r="C45" t="str">
        <f t="shared" si="4"/>
        <v>NOT FOUND</v>
      </c>
      <c r="E45" t="str">
        <f t="shared" si="5"/>
        <v>RoW America</v>
      </c>
      <c r="F45" t="str">
        <f>_xlfn.XLOOKUP(B45,CountryMatch0!$A$2:$A$201,CountryMatch0!$D$2:$D$201,"NOT FOUND",0,1)</f>
        <v>WL</v>
      </c>
      <c r="H45" t="str">
        <f t="shared" si="2"/>
        <v>WL</v>
      </c>
      <c r="I45" t="str">
        <f t="shared" si="3"/>
        <v>RoW America</v>
      </c>
      <c r="R45" s="25" t="s">
        <v>565</v>
      </c>
      <c r="S45" s="25" t="s">
        <v>712</v>
      </c>
    </row>
    <row r="46" spans="1:19" x14ac:dyDescent="0.3">
      <c r="B46" t="s">
        <v>199</v>
      </c>
      <c r="C46" t="str">
        <f t="shared" si="4"/>
        <v>NOT FOUND</v>
      </c>
      <c r="E46" t="str">
        <f t="shared" si="5"/>
        <v>RoW Africa</v>
      </c>
      <c r="F46" t="str">
        <f>_xlfn.XLOOKUP(B46,CountryMatch0!$A$2:$A$201,CountryMatch0!$D$2:$D$201,"NOT FOUND",0,1)</f>
        <v>WF</v>
      </c>
      <c r="H46" t="str">
        <f t="shared" si="2"/>
        <v>WF</v>
      </c>
      <c r="I46" t="str">
        <f t="shared" si="3"/>
        <v>RoW Africa</v>
      </c>
      <c r="R46" s="25" t="s">
        <v>566</v>
      </c>
      <c r="S46" s="25" t="s">
        <v>711</v>
      </c>
    </row>
    <row r="47" spans="1:19" x14ac:dyDescent="0.3">
      <c r="A47" t="s">
        <v>201</v>
      </c>
      <c r="B47" t="s">
        <v>201</v>
      </c>
      <c r="C47" t="str">
        <f t="shared" si="4"/>
        <v>Croatia</v>
      </c>
      <c r="E47" t="str">
        <f t="shared" si="5"/>
        <v>Croatia</v>
      </c>
      <c r="F47" t="str">
        <f>_xlfn.XLOOKUP(B47,CountryMatch0!$A$2:$A$201,CountryMatch0!$D$2:$D$201,"NOT FOUND",0,1)</f>
        <v>HR</v>
      </c>
      <c r="H47" t="str">
        <f t="shared" si="2"/>
        <v>HR</v>
      </c>
      <c r="I47" t="str">
        <f t="shared" si="3"/>
        <v>Croatia</v>
      </c>
      <c r="R47" s="25" t="s">
        <v>518</v>
      </c>
      <c r="S47" s="25" t="s">
        <v>722</v>
      </c>
    </row>
    <row r="48" spans="1:19" x14ac:dyDescent="0.3">
      <c r="B48" t="s">
        <v>202</v>
      </c>
      <c r="C48" t="str">
        <f t="shared" si="4"/>
        <v>NOT FOUND</v>
      </c>
      <c r="E48" t="str">
        <f t="shared" si="5"/>
        <v>RoW America</v>
      </c>
      <c r="F48" t="str">
        <f>_xlfn.XLOOKUP(B48,CountryMatch0!$A$2:$A$201,CountryMatch0!$D$2:$D$201,"NOT FOUND",0,1)</f>
        <v>WL</v>
      </c>
      <c r="H48" t="str">
        <f t="shared" si="2"/>
        <v>WL</v>
      </c>
      <c r="I48" t="str">
        <f t="shared" si="3"/>
        <v>RoW America</v>
      </c>
      <c r="R48" s="25" t="s">
        <v>521</v>
      </c>
      <c r="S48" s="25" t="s">
        <v>723</v>
      </c>
    </row>
    <row r="49" spans="1:19" x14ac:dyDescent="0.3">
      <c r="A49" t="s">
        <v>203</v>
      </c>
      <c r="B49" t="s">
        <v>203</v>
      </c>
      <c r="C49" t="str">
        <f t="shared" si="4"/>
        <v>Cyprus</v>
      </c>
      <c r="E49" t="str">
        <f t="shared" si="5"/>
        <v>Cyprus</v>
      </c>
      <c r="F49" t="str">
        <f>_xlfn.XLOOKUP(B49,CountryMatch0!$A$2:$A$201,CountryMatch0!$D$2:$D$201,"NOT FOUND",0,1)</f>
        <v>CY</v>
      </c>
      <c r="H49" t="str">
        <f t="shared" si="2"/>
        <v>CY</v>
      </c>
      <c r="I49" t="str">
        <f t="shared" si="3"/>
        <v>Cyprus</v>
      </c>
      <c r="R49" s="25" t="s">
        <v>519</v>
      </c>
      <c r="S49" s="25" t="s">
        <v>724</v>
      </c>
    </row>
    <row r="50" spans="1:19" x14ac:dyDescent="0.3">
      <c r="A50" t="s">
        <v>204</v>
      </c>
      <c r="B50" t="s">
        <v>204</v>
      </c>
      <c r="C50" t="str">
        <f t="shared" si="4"/>
        <v>Czechia</v>
      </c>
      <c r="E50" t="s">
        <v>719</v>
      </c>
      <c r="F50" t="str">
        <f>_xlfn.XLOOKUP(B50,CountryMatch0!$A$2:$A$201,CountryMatch0!$D$2:$D$201,"NOT FOUND",0,1)</f>
        <v>CZ</v>
      </c>
      <c r="H50" t="str">
        <f t="shared" si="2"/>
        <v>CZ</v>
      </c>
      <c r="I50" t="str">
        <f t="shared" si="3"/>
        <v>Czech Republic</v>
      </c>
      <c r="R50" s="25" t="s">
        <v>520</v>
      </c>
      <c r="S50" s="25" t="s">
        <v>725</v>
      </c>
    </row>
    <row r="51" spans="1:19" x14ac:dyDescent="0.3">
      <c r="B51" t="s">
        <v>205</v>
      </c>
      <c r="C51" t="str">
        <f t="shared" si="4"/>
        <v>NOT FOUND</v>
      </c>
      <c r="E51" t="str">
        <f t="shared" ref="E51:E86" si="6">_xlfn.XLOOKUP(B51, $S$3:$S$53, $S$3:$S$53, IFERROR(_xlfn.XLOOKUP(F51, $X$14:$X$19, $Y$14:$Y$19, "NOT FOUND", 0, 1), "NOT FOUND"), 0, 1)</f>
        <v>RoW Asia and Pacific</v>
      </c>
      <c r="F51" t="str">
        <f>_xlfn.XLOOKUP(B51,CountryMatch0!$A$2:$A$201,CountryMatch0!$D$2:$D$201,"NOT FOUND",0,1)</f>
        <v>WA</v>
      </c>
      <c r="H51" t="str">
        <f t="shared" si="2"/>
        <v>WA</v>
      </c>
      <c r="I51" t="str">
        <f t="shared" si="3"/>
        <v>RoW Asia and Pacific</v>
      </c>
      <c r="R51" s="25" t="s">
        <v>524</v>
      </c>
      <c r="S51" s="25" t="s">
        <v>726</v>
      </c>
    </row>
    <row r="52" spans="1:19" x14ac:dyDescent="0.3">
      <c r="B52" t="s">
        <v>206</v>
      </c>
      <c r="C52" t="str">
        <f t="shared" si="4"/>
        <v>NOT FOUND</v>
      </c>
      <c r="E52" t="str">
        <f t="shared" si="6"/>
        <v>RoW Africa</v>
      </c>
      <c r="F52" t="str">
        <f>_xlfn.XLOOKUP(B52,CountryMatch0!$A$2:$A$201,CountryMatch0!$D$2:$D$201,"NOT FOUND",0,1)</f>
        <v>WF</v>
      </c>
      <c r="H52" t="str">
        <f t="shared" si="2"/>
        <v>WF</v>
      </c>
      <c r="I52" t="str">
        <f t="shared" si="3"/>
        <v>RoW Africa</v>
      </c>
      <c r="R52" s="25" t="s">
        <v>715</v>
      </c>
      <c r="S52" s="25" t="s">
        <v>715</v>
      </c>
    </row>
    <row r="53" spans="1:19" x14ac:dyDescent="0.3">
      <c r="A53" t="s">
        <v>207</v>
      </c>
      <c r="B53" t="s">
        <v>207</v>
      </c>
      <c r="C53" t="str">
        <f t="shared" si="4"/>
        <v>Denmark</v>
      </c>
      <c r="E53" t="str">
        <f t="shared" si="6"/>
        <v>Denmark</v>
      </c>
      <c r="F53" t="str">
        <f>_xlfn.XLOOKUP(B53,CountryMatch0!$A$2:$A$201,CountryMatch0!$D$2:$D$201,"NOT FOUND",0,1)</f>
        <v>DK</v>
      </c>
      <c r="H53" t="str">
        <f t="shared" si="2"/>
        <v>DK</v>
      </c>
      <c r="I53" t="str">
        <f t="shared" si="3"/>
        <v>Denmark</v>
      </c>
      <c r="R53" s="25"/>
      <c r="S53" s="25"/>
    </row>
    <row r="54" spans="1:19" x14ac:dyDescent="0.3">
      <c r="B54" t="s">
        <v>208</v>
      </c>
      <c r="C54" t="str">
        <f t="shared" si="4"/>
        <v>NOT FOUND</v>
      </c>
      <c r="E54" t="str">
        <f t="shared" si="6"/>
        <v>RoW Africa</v>
      </c>
      <c r="F54" t="str">
        <f>_xlfn.XLOOKUP(B54,CountryMatch0!$A$2:$A$201,CountryMatch0!$D$2:$D$201,"NOT FOUND",0,1)</f>
        <v>WF</v>
      </c>
      <c r="H54" t="str">
        <f t="shared" si="2"/>
        <v>WF</v>
      </c>
      <c r="I54" t="str">
        <f t="shared" si="3"/>
        <v>RoW Africa</v>
      </c>
    </row>
    <row r="55" spans="1:19" x14ac:dyDescent="0.3">
      <c r="B55" t="s">
        <v>209</v>
      </c>
      <c r="C55" t="str">
        <f t="shared" si="4"/>
        <v>NOT FOUND</v>
      </c>
      <c r="E55" t="str">
        <f t="shared" si="6"/>
        <v>RoW America</v>
      </c>
      <c r="F55" t="str">
        <f>_xlfn.XLOOKUP(B55,CountryMatch0!$A$2:$A$201,CountryMatch0!$D$2:$D$201,"NOT FOUND",0,1)</f>
        <v>WL</v>
      </c>
      <c r="H55" t="str">
        <f t="shared" si="2"/>
        <v>WL</v>
      </c>
      <c r="I55" t="str">
        <f t="shared" si="3"/>
        <v>RoW America</v>
      </c>
    </row>
    <row r="56" spans="1:19" x14ac:dyDescent="0.3">
      <c r="B56" t="s">
        <v>210</v>
      </c>
      <c r="C56" t="str">
        <f t="shared" si="4"/>
        <v>NOT FOUND</v>
      </c>
      <c r="E56" t="str">
        <f t="shared" si="6"/>
        <v>RoW America</v>
      </c>
      <c r="F56" t="str">
        <f>_xlfn.XLOOKUP(B56,CountryMatch0!$A$2:$A$201,CountryMatch0!$D$2:$D$201,"NOT FOUND",0,1)</f>
        <v>WL</v>
      </c>
      <c r="H56" t="str">
        <f t="shared" si="2"/>
        <v>WL</v>
      </c>
      <c r="I56" t="str">
        <f t="shared" si="3"/>
        <v>RoW America</v>
      </c>
    </row>
    <row r="57" spans="1:19" x14ac:dyDescent="0.3">
      <c r="B57" t="s">
        <v>211</v>
      </c>
      <c r="C57" t="str">
        <f t="shared" si="4"/>
        <v>NOT FOUND</v>
      </c>
      <c r="E57" t="str">
        <f t="shared" si="6"/>
        <v>RoW America</v>
      </c>
      <c r="F57" t="str">
        <f>_xlfn.XLOOKUP(B57,CountryMatch0!$A$2:$A$201,CountryMatch0!$D$2:$D$201,"NOT FOUND",0,1)</f>
        <v>WL</v>
      </c>
      <c r="H57" t="str">
        <f t="shared" si="2"/>
        <v>WL</v>
      </c>
      <c r="I57" t="str">
        <f t="shared" si="3"/>
        <v>RoW America</v>
      </c>
    </row>
    <row r="58" spans="1:19" x14ac:dyDescent="0.3">
      <c r="A58" t="s">
        <v>212</v>
      </c>
      <c r="B58" t="s">
        <v>212</v>
      </c>
      <c r="C58" t="str">
        <f t="shared" si="4"/>
        <v>Egypt</v>
      </c>
      <c r="E58" t="str">
        <f t="shared" si="6"/>
        <v>RoW Middle East</v>
      </c>
      <c r="F58" t="str">
        <f>_xlfn.XLOOKUP(B58,CountryMatch0!$A$2:$A$201,CountryMatch0!$D$2:$D$201,"NOT FOUND",0,1)</f>
        <v>WM</v>
      </c>
      <c r="H58" t="str">
        <f t="shared" si="2"/>
        <v>WM</v>
      </c>
      <c r="I58" t="str">
        <f t="shared" si="3"/>
        <v>RoW Middle East</v>
      </c>
    </row>
    <row r="59" spans="1:19" x14ac:dyDescent="0.3">
      <c r="B59" t="s">
        <v>213</v>
      </c>
      <c r="C59" t="str">
        <f t="shared" si="4"/>
        <v>NOT FOUND</v>
      </c>
      <c r="E59" t="str">
        <f t="shared" si="6"/>
        <v>RoW America</v>
      </c>
      <c r="F59" t="str">
        <f>_xlfn.XLOOKUP(B59,CountryMatch0!$A$2:$A$201,CountryMatch0!$D$2:$D$201,"NOT FOUND",0,1)</f>
        <v>WL</v>
      </c>
      <c r="H59" t="str">
        <f t="shared" si="2"/>
        <v>WL</v>
      </c>
      <c r="I59" t="str">
        <f t="shared" si="3"/>
        <v>RoW America</v>
      </c>
    </row>
    <row r="60" spans="1:19" x14ac:dyDescent="0.3">
      <c r="B60" t="s">
        <v>214</v>
      </c>
      <c r="C60" t="str">
        <f t="shared" si="4"/>
        <v>NOT FOUND</v>
      </c>
      <c r="E60" t="str">
        <f t="shared" si="6"/>
        <v>RoW Africa</v>
      </c>
      <c r="F60" t="str">
        <f>_xlfn.XLOOKUP(B60,CountryMatch0!$A$2:$A$201,CountryMatch0!$D$2:$D$201,"NOT FOUND",0,1)</f>
        <v>WF</v>
      </c>
      <c r="H60" t="str">
        <f t="shared" si="2"/>
        <v>WF</v>
      </c>
      <c r="I60" t="str">
        <f t="shared" si="3"/>
        <v>RoW Africa</v>
      </c>
    </row>
    <row r="61" spans="1:19" x14ac:dyDescent="0.3">
      <c r="B61" t="s">
        <v>215</v>
      </c>
      <c r="C61" t="str">
        <f t="shared" si="4"/>
        <v>NOT FOUND</v>
      </c>
      <c r="E61" t="str">
        <f t="shared" si="6"/>
        <v>RoW Africa</v>
      </c>
      <c r="F61" t="str">
        <f>_xlfn.XLOOKUP(B61,CountryMatch0!$A$2:$A$201,CountryMatch0!$D$2:$D$201,"NOT FOUND",0,1)</f>
        <v>WF</v>
      </c>
      <c r="H61" t="str">
        <f t="shared" si="2"/>
        <v>WF</v>
      </c>
      <c r="I61" t="str">
        <f t="shared" si="3"/>
        <v>RoW Africa</v>
      </c>
    </row>
    <row r="62" spans="1:19" x14ac:dyDescent="0.3">
      <c r="A62" t="s">
        <v>216</v>
      </c>
      <c r="B62" t="s">
        <v>216</v>
      </c>
      <c r="C62" t="str">
        <f t="shared" si="4"/>
        <v>Estonia</v>
      </c>
      <c r="E62" t="str">
        <f t="shared" si="6"/>
        <v>Estonia</v>
      </c>
      <c r="F62" t="str">
        <f>_xlfn.XLOOKUP(B62,CountryMatch0!$A$2:$A$201,CountryMatch0!$D$2:$D$201,"NOT FOUND",0,1)</f>
        <v>EE</v>
      </c>
      <c r="H62" t="str">
        <f t="shared" si="2"/>
        <v>EE</v>
      </c>
      <c r="I62" t="str">
        <f t="shared" si="3"/>
        <v>Estonia</v>
      </c>
    </row>
    <row r="63" spans="1:19" x14ac:dyDescent="0.3">
      <c r="B63" t="s">
        <v>217</v>
      </c>
      <c r="C63" t="str">
        <f t="shared" si="4"/>
        <v>NOT FOUND</v>
      </c>
      <c r="E63" t="str">
        <f t="shared" si="6"/>
        <v>RoW Africa</v>
      </c>
      <c r="F63" t="str">
        <f>_xlfn.XLOOKUP(B63,CountryMatch0!$A$2:$A$201,CountryMatch0!$D$2:$D$201,"NOT FOUND",0,1)</f>
        <v>WF</v>
      </c>
      <c r="H63" t="str">
        <f t="shared" si="2"/>
        <v>WF</v>
      </c>
      <c r="I63" t="str">
        <f t="shared" si="3"/>
        <v>RoW Africa</v>
      </c>
    </row>
    <row r="64" spans="1:19" x14ac:dyDescent="0.3">
      <c r="B64" t="s">
        <v>218</v>
      </c>
      <c r="C64" t="str">
        <f t="shared" si="4"/>
        <v>NOT FOUND</v>
      </c>
      <c r="E64" t="str">
        <f t="shared" si="6"/>
        <v>RoW Africa</v>
      </c>
      <c r="F64" t="str">
        <f>_xlfn.XLOOKUP(B64,CountryMatch0!$A$2:$A$201,CountryMatch0!$D$2:$D$201,"NOT FOUND",0,1)</f>
        <v>WF</v>
      </c>
      <c r="H64" t="str">
        <f t="shared" si="2"/>
        <v>WF</v>
      </c>
      <c r="I64" t="str">
        <f t="shared" si="3"/>
        <v>RoW Africa</v>
      </c>
    </row>
    <row r="65" spans="1:9" x14ac:dyDescent="0.3">
      <c r="B65" t="s">
        <v>219</v>
      </c>
      <c r="C65" t="str">
        <f t="shared" si="4"/>
        <v>NOT FOUND</v>
      </c>
      <c r="E65" t="str">
        <f t="shared" si="6"/>
        <v>RoW Europe</v>
      </c>
      <c r="F65" t="str">
        <f>_xlfn.XLOOKUP(B65,CountryMatch0!$A$2:$A$201,CountryMatch0!$D$2:$D$201,"NOT FOUND",0,1)</f>
        <v>WE</v>
      </c>
      <c r="H65" t="str">
        <f t="shared" si="2"/>
        <v>WE</v>
      </c>
      <c r="I65" t="str">
        <f t="shared" si="3"/>
        <v>RoW Europe</v>
      </c>
    </row>
    <row r="66" spans="1:9" x14ac:dyDescent="0.3">
      <c r="B66" t="s">
        <v>220</v>
      </c>
      <c r="C66" t="str">
        <f t="shared" ref="C66:C97" si="7">_xlfn.XLOOKUP(B66,$A$3:$A$198,$A$3:$A$198,"NOT FOUND",0,1)</f>
        <v>NOT FOUND</v>
      </c>
      <c r="E66" t="str">
        <f t="shared" si="6"/>
        <v>RoW Asia and Pacific</v>
      </c>
      <c r="F66" t="str">
        <f>_xlfn.XLOOKUP(B66,CountryMatch0!$A$2:$A$201,CountryMatch0!$D$2:$D$201,"NOT FOUND",0,1)</f>
        <v>WA</v>
      </c>
      <c r="H66" t="str">
        <f t="shared" si="2"/>
        <v>WA</v>
      </c>
      <c r="I66" t="str">
        <f t="shared" si="3"/>
        <v>RoW Asia and Pacific</v>
      </c>
    </row>
    <row r="67" spans="1:9" x14ac:dyDescent="0.3">
      <c r="A67" t="s">
        <v>221</v>
      </c>
      <c r="B67" t="s">
        <v>221</v>
      </c>
      <c r="C67" t="str">
        <f t="shared" si="7"/>
        <v>Finland</v>
      </c>
      <c r="E67" t="str">
        <f t="shared" si="6"/>
        <v>Finland</v>
      </c>
      <c r="F67" t="str">
        <f>_xlfn.XLOOKUP(B67,CountryMatch0!$A$2:$A$201,CountryMatch0!$D$2:$D$201,"NOT FOUND",0,1)</f>
        <v>FI</v>
      </c>
      <c r="H67" t="str">
        <f t="shared" ref="H67:H130" si="8">_xlfn.XLOOKUP(E67,$S$3:$S$52,$R$3:$R$52,"NOT FOUND",0,1)</f>
        <v>FI</v>
      </c>
      <c r="I67" t="str">
        <f t="shared" ref="I67:I130" si="9">_xlfn.XLOOKUP(H67,$R$3:$R$52,$S$3:$S$52,"NOT FOUND",0,1)</f>
        <v>Finland</v>
      </c>
    </row>
    <row r="68" spans="1:9" x14ac:dyDescent="0.3">
      <c r="A68" t="s">
        <v>222</v>
      </c>
      <c r="B68" t="s">
        <v>222</v>
      </c>
      <c r="C68" t="str">
        <f t="shared" si="7"/>
        <v>France</v>
      </c>
      <c r="E68" t="str">
        <f t="shared" si="6"/>
        <v>France</v>
      </c>
      <c r="F68" t="str">
        <f>_xlfn.XLOOKUP(B68,CountryMatch0!$A$2:$A$201,CountryMatch0!$D$2:$D$201,"NOT FOUND",0,1)</f>
        <v>FR</v>
      </c>
      <c r="H68" t="str">
        <f t="shared" si="8"/>
        <v>FR</v>
      </c>
      <c r="I68" t="str">
        <f t="shared" si="9"/>
        <v>France</v>
      </c>
    </row>
    <row r="69" spans="1:9" x14ac:dyDescent="0.3">
      <c r="B69" t="s">
        <v>223</v>
      </c>
      <c r="C69" t="str">
        <f t="shared" si="7"/>
        <v>NOT FOUND</v>
      </c>
      <c r="E69" t="str">
        <f t="shared" si="6"/>
        <v>RoW Asia and Pacific</v>
      </c>
      <c r="F69" t="str">
        <f>_xlfn.XLOOKUP(B69,CountryMatch0!$A$2:$A$201,CountryMatch0!$D$2:$D$201,"NOT FOUND",0,1)</f>
        <v>WA</v>
      </c>
      <c r="H69" t="str">
        <f t="shared" si="8"/>
        <v>WA</v>
      </c>
      <c r="I69" t="str">
        <f t="shared" si="9"/>
        <v>RoW Asia and Pacific</v>
      </c>
    </row>
    <row r="70" spans="1:9" x14ac:dyDescent="0.3">
      <c r="B70" t="s">
        <v>224</v>
      </c>
      <c r="C70" t="str">
        <f t="shared" si="7"/>
        <v>NOT FOUND</v>
      </c>
      <c r="E70" t="str">
        <f t="shared" si="6"/>
        <v>RoW Africa</v>
      </c>
      <c r="F70" t="str">
        <f>_xlfn.XLOOKUP(B70,CountryMatch0!$A$2:$A$201,CountryMatch0!$D$2:$D$201,"NOT FOUND",0,1)</f>
        <v>WF</v>
      </c>
      <c r="H70" t="str">
        <f t="shared" si="8"/>
        <v>WF</v>
      </c>
      <c r="I70" t="str">
        <f t="shared" si="9"/>
        <v>RoW Africa</v>
      </c>
    </row>
    <row r="71" spans="1:9" x14ac:dyDescent="0.3">
      <c r="B71" t="s">
        <v>225</v>
      </c>
      <c r="C71" t="str">
        <f t="shared" si="7"/>
        <v>NOT FOUND</v>
      </c>
      <c r="E71" t="str">
        <f t="shared" si="6"/>
        <v>RoW Africa</v>
      </c>
      <c r="F71" t="str">
        <f>_xlfn.XLOOKUP(B71,CountryMatch0!$A$2:$A$201,CountryMatch0!$D$2:$D$201,"NOT FOUND",0,1)</f>
        <v>WF</v>
      </c>
      <c r="H71" t="str">
        <f t="shared" si="8"/>
        <v>WF</v>
      </c>
      <c r="I71" t="str">
        <f t="shared" si="9"/>
        <v>RoW Africa</v>
      </c>
    </row>
    <row r="72" spans="1:9" x14ac:dyDescent="0.3">
      <c r="B72" t="s">
        <v>226</v>
      </c>
      <c r="C72" t="str">
        <f t="shared" si="7"/>
        <v>NOT FOUND</v>
      </c>
      <c r="E72" t="str">
        <f t="shared" si="6"/>
        <v>RoW Asia and Pacific</v>
      </c>
      <c r="F72" t="str">
        <f>_xlfn.XLOOKUP(B72,CountryMatch0!$A$2:$A$201,CountryMatch0!$D$2:$D$201,"NOT FOUND",0,1)</f>
        <v>WA</v>
      </c>
      <c r="H72" t="str">
        <f t="shared" si="8"/>
        <v>WA</v>
      </c>
      <c r="I72" t="str">
        <f t="shared" si="9"/>
        <v>RoW Asia and Pacific</v>
      </c>
    </row>
    <row r="73" spans="1:9" x14ac:dyDescent="0.3">
      <c r="A73" t="s">
        <v>227</v>
      </c>
      <c r="B73" t="s">
        <v>227</v>
      </c>
      <c r="C73" t="str">
        <f t="shared" si="7"/>
        <v>Germany</v>
      </c>
      <c r="E73" t="str">
        <f t="shared" si="6"/>
        <v>Germany</v>
      </c>
      <c r="F73" t="str">
        <f>_xlfn.XLOOKUP(B73,CountryMatch0!$A$2:$A$201,CountryMatch0!$D$2:$D$201,"NOT FOUND",0,1)</f>
        <v>DE</v>
      </c>
      <c r="H73" t="str">
        <f t="shared" si="8"/>
        <v>DE</v>
      </c>
      <c r="I73" t="str">
        <f t="shared" si="9"/>
        <v>Germany</v>
      </c>
    </row>
    <row r="74" spans="1:9" x14ac:dyDescent="0.3">
      <c r="B74" t="s">
        <v>228</v>
      </c>
      <c r="C74" t="str">
        <f t="shared" si="7"/>
        <v>NOT FOUND</v>
      </c>
      <c r="E74" t="str">
        <f t="shared" si="6"/>
        <v>RoW Africa</v>
      </c>
      <c r="F74" t="str">
        <f>_xlfn.XLOOKUP(B74,CountryMatch0!$A$2:$A$201,CountryMatch0!$D$2:$D$201,"NOT FOUND",0,1)</f>
        <v>WF</v>
      </c>
      <c r="H74" t="str">
        <f t="shared" si="8"/>
        <v>WF</v>
      </c>
      <c r="I74" t="str">
        <f t="shared" si="9"/>
        <v>RoW Africa</v>
      </c>
    </row>
    <row r="75" spans="1:9" x14ac:dyDescent="0.3">
      <c r="A75" t="s">
        <v>229</v>
      </c>
      <c r="B75" t="s">
        <v>229</v>
      </c>
      <c r="C75" t="str">
        <f t="shared" si="7"/>
        <v>Greece</v>
      </c>
      <c r="E75" t="str">
        <f t="shared" si="6"/>
        <v>Greece</v>
      </c>
      <c r="F75" t="str">
        <f>_xlfn.XLOOKUP(B75,CountryMatch0!$A$2:$A$201,CountryMatch0!$D$2:$D$201,"NOT FOUND",0,1)</f>
        <v>GR</v>
      </c>
      <c r="H75" t="str">
        <f t="shared" si="8"/>
        <v>GR</v>
      </c>
      <c r="I75" t="str">
        <f t="shared" si="9"/>
        <v>Greece</v>
      </c>
    </row>
    <row r="76" spans="1:9" x14ac:dyDescent="0.3">
      <c r="B76" t="s">
        <v>230</v>
      </c>
      <c r="C76" t="str">
        <f t="shared" si="7"/>
        <v>NOT FOUND</v>
      </c>
      <c r="E76" t="str">
        <f t="shared" si="6"/>
        <v>RoW America</v>
      </c>
      <c r="F76" t="str">
        <f>_xlfn.XLOOKUP(B76,CountryMatch0!$A$2:$A$201,CountryMatch0!$D$2:$D$201,"NOT FOUND",0,1)</f>
        <v>WL</v>
      </c>
      <c r="H76" t="str">
        <f t="shared" si="8"/>
        <v>WL</v>
      </c>
      <c r="I76" t="str">
        <f t="shared" si="9"/>
        <v>RoW America</v>
      </c>
    </row>
    <row r="77" spans="1:9" x14ac:dyDescent="0.3">
      <c r="B77" t="s">
        <v>231</v>
      </c>
      <c r="C77" t="str">
        <f t="shared" si="7"/>
        <v>NOT FOUND</v>
      </c>
      <c r="E77" t="str">
        <f t="shared" si="6"/>
        <v>RoW America</v>
      </c>
      <c r="F77" t="str">
        <f>_xlfn.XLOOKUP(B77,CountryMatch0!$A$2:$A$201,CountryMatch0!$D$2:$D$201,"NOT FOUND",0,1)</f>
        <v>WL</v>
      </c>
      <c r="H77" t="str">
        <f t="shared" si="8"/>
        <v>WL</v>
      </c>
      <c r="I77" t="str">
        <f t="shared" si="9"/>
        <v>RoW America</v>
      </c>
    </row>
    <row r="78" spans="1:9" x14ac:dyDescent="0.3">
      <c r="B78" t="s">
        <v>232</v>
      </c>
      <c r="C78" t="str">
        <f t="shared" si="7"/>
        <v>NOT FOUND</v>
      </c>
      <c r="E78" t="str">
        <f t="shared" si="6"/>
        <v>RoW Africa</v>
      </c>
      <c r="F78" t="str">
        <f>_xlfn.XLOOKUP(B78,CountryMatch0!$A$2:$A$201,CountryMatch0!$D$2:$D$201,"NOT FOUND",0,1)</f>
        <v>WF</v>
      </c>
      <c r="H78" t="str">
        <f t="shared" si="8"/>
        <v>WF</v>
      </c>
      <c r="I78" t="str">
        <f t="shared" si="9"/>
        <v>RoW Africa</v>
      </c>
    </row>
    <row r="79" spans="1:9" x14ac:dyDescent="0.3">
      <c r="B79" t="s">
        <v>233</v>
      </c>
      <c r="C79" t="str">
        <f t="shared" si="7"/>
        <v>NOT FOUND</v>
      </c>
      <c r="E79" t="str">
        <f t="shared" si="6"/>
        <v>RoW Africa</v>
      </c>
      <c r="F79" t="str">
        <f>_xlfn.XLOOKUP(B79,CountryMatch0!$A$2:$A$201,CountryMatch0!$D$2:$D$201,"NOT FOUND",0,1)</f>
        <v>WF</v>
      </c>
      <c r="H79" t="str">
        <f t="shared" si="8"/>
        <v>WF</v>
      </c>
      <c r="I79" t="str">
        <f t="shared" si="9"/>
        <v>RoW Africa</v>
      </c>
    </row>
    <row r="80" spans="1:9" x14ac:dyDescent="0.3">
      <c r="B80" t="s">
        <v>234</v>
      </c>
      <c r="C80" t="str">
        <f t="shared" si="7"/>
        <v>NOT FOUND</v>
      </c>
      <c r="E80" t="str">
        <f t="shared" si="6"/>
        <v>RoW America</v>
      </c>
      <c r="F80" t="str">
        <f>_xlfn.XLOOKUP(B80,CountryMatch0!$A$2:$A$201,CountryMatch0!$D$2:$D$201,"NOT FOUND",0,1)</f>
        <v>WL</v>
      </c>
      <c r="H80" t="str">
        <f t="shared" si="8"/>
        <v>WL</v>
      </c>
      <c r="I80" t="str">
        <f t="shared" si="9"/>
        <v>RoW America</v>
      </c>
    </row>
    <row r="81" spans="1:9" x14ac:dyDescent="0.3">
      <c r="B81" t="s">
        <v>235</v>
      </c>
      <c r="C81" t="str">
        <f t="shared" si="7"/>
        <v>NOT FOUND</v>
      </c>
      <c r="E81" t="str">
        <f t="shared" si="6"/>
        <v>RoW America</v>
      </c>
      <c r="F81" t="str">
        <f>_xlfn.XLOOKUP(B81,CountryMatch0!$A$2:$A$201,CountryMatch0!$D$2:$D$201,"NOT FOUND",0,1)</f>
        <v>WL</v>
      </c>
      <c r="H81" t="str">
        <f t="shared" si="8"/>
        <v>WL</v>
      </c>
      <c r="I81" t="str">
        <f t="shared" si="9"/>
        <v>RoW America</v>
      </c>
    </row>
    <row r="82" spans="1:9" x14ac:dyDescent="0.3">
      <c r="B82" t="s">
        <v>236</v>
      </c>
      <c r="C82" t="str">
        <f t="shared" si="7"/>
        <v>NOT FOUND</v>
      </c>
      <c r="E82" t="str">
        <f t="shared" si="6"/>
        <v>RoW America</v>
      </c>
      <c r="F82" t="str">
        <f>_xlfn.XLOOKUP(B82,CountryMatch0!$A$2:$A$201,CountryMatch0!$D$2:$D$201,"NOT FOUND",0,1)</f>
        <v>WL</v>
      </c>
      <c r="H82" t="str">
        <f t="shared" si="8"/>
        <v>WL</v>
      </c>
      <c r="I82" t="str">
        <f t="shared" si="9"/>
        <v>RoW America</v>
      </c>
    </row>
    <row r="83" spans="1:9" x14ac:dyDescent="0.3">
      <c r="A83" t="s">
        <v>237</v>
      </c>
      <c r="B83" t="s">
        <v>237</v>
      </c>
      <c r="C83" t="str">
        <f t="shared" si="7"/>
        <v>Hungary</v>
      </c>
      <c r="E83" t="str">
        <f t="shared" si="6"/>
        <v>Hungary</v>
      </c>
      <c r="F83" t="str">
        <f>_xlfn.XLOOKUP(B83,CountryMatch0!$A$2:$A$201,CountryMatch0!$D$2:$D$201,"NOT FOUND",0,1)</f>
        <v>HU</v>
      </c>
      <c r="H83" t="str">
        <f t="shared" si="8"/>
        <v>HU</v>
      </c>
      <c r="I83" t="str">
        <f t="shared" si="9"/>
        <v>Hungary</v>
      </c>
    </row>
    <row r="84" spans="1:9" x14ac:dyDescent="0.3">
      <c r="B84" t="s">
        <v>238</v>
      </c>
      <c r="C84" t="str">
        <f t="shared" si="7"/>
        <v>NOT FOUND</v>
      </c>
      <c r="E84" t="str">
        <f t="shared" si="6"/>
        <v>RoW Europe</v>
      </c>
      <c r="F84" t="str">
        <f>_xlfn.XLOOKUP(B84,CountryMatch0!$A$2:$A$201,CountryMatch0!$D$2:$D$201,"NOT FOUND",0,1)</f>
        <v>WE</v>
      </c>
      <c r="H84" t="str">
        <f t="shared" si="8"/>
        <v>WE</v>
      </c>
      <c r="I84" t="str">
        <f t="shared" si="9"/>
        <v>RoW Europe</v>
      </c>
    </row>
    <row r="85" spans="1:9" x14ac:dyDescent="0.3">
      <c r="A85" t="s">
        <v>239</v>
      </c>
      <c r="B85" t="s">
        <v>239</v>
      </c>
      <c r="C85" t="str">
        <f t="shared" si="7"/>
        <v>India</v>
      </c>
      <c r="E85" t="str">
        <f t="shared" si="6"/>
        <v>India</v>
      </c>
      <c r="F85" t="str">
        <f>_xlfn.XLOOKUP(B85,CountryMatch0!$A$2:$A$201,CountryMatch0!$D$2:$D$201,"NOT FOUND",0,1)</f>
        <v>IN</v>
      </c>
      <c r="H85" t="str">
        <f t="shared" si="8"/>
        <v>IN</v>
      </c>
      <c r="I85" t="str">
        <f t="shared" si="9"/>
        <v>India</v>
      </c>
    </row>
    <row r="86" spans="1:9" x14ac:dyDescent="0.3">
      <c r="A86" t="s">
        <v>241</v>
      </c>
      <c r="B86" t="s">
        <v>241</v>
      </c>
      <c r="C86" t="str">
        <f t="shared" si="7"/>
        <v>Indonesia</v>
      </c>
      <c r="E86" t="str">
        <f t="shared" si="6"/>
        <v>Indonesia</v>
      </c>
      <c r="F86" t="str">
        <f>_xlfn.XLOOKUP(B86,CountryMatch0!$A$2:$A$201,CountryMatch0!$D$2:$D$201,"NOT FOUND",0,1)</f>
        <v>ID</v>
      </c>
      <c r="H86" t="str">
        <f t="shared" si="8"/>
        <v>ID</v>
      </c>
      <c r="I86" t="str">
        <f t="shared" si="9"/>
        <v>Indonesia</v>
      </c>
    </row>
    <row r="87" spans="1:9" x14ac:dyDescent="0.3">
      <c r="A87" t="s">
        <v>430</v>
      </c>
      <c r="B87" t="s">
        <v>430</v>
      </c>
      <c r="C87" t="str">
        <f t="shared" si="7"/>
        <v>Iran</v>
      </c>
      <c r="E87" t="s">
        <v>726</v>
      </c>
      <c r="F87" t="s">
        <v>729</v>
      </c>
      <c r="H87" t="str">
        <f t="shared" si="8"/>
        <v>WM</v>
      </c>
      <c r="I87" t="str">
        <f t="shared" si="9"/>
        <v>RoW Middle East</v>
      </c>
    </row>
    <row r="88" spans="1:9" x14ac:dyDescent="0.3">
      <c r="B88" t="s">
        <v>244</v>
      </c>
      <c r="C88" t="str">
        <f t="shared" si="7"/>
        <v>NOT FOUND</v>
      </c>
      <c r="E88" t="str">
        <f t="shared" ref="E88:E119" si="10">_xlfn.XLOOKUP(B88, $S$3:$S$53, $S$3:$S$53, IFERROR(_xlfn.XLOOKUP(F88, $X$14:$X$19, $Y$14:$Y$19, "NOT FOUND", 0, 1), "NOT FOUND"), 0, 1)</f>
        <v>RoW Middle East</v>
      </c>
      <c r="F88" t="str">
        <f>_xlfn.XLOOKUP(B88,CountryMatch0!$A$2:$A$201,CountryMatch0!$D$2:$D$201,"NOT FOUND",0,1)</f>
        <v>WM</v>
      </c>
      <c r="H88" t="str">
        <f t="shared" si="8"/>
        <v>WM</v>
      </c>
      <c r="I88" t="str">
        <f t="shared" si="9"/>
        <v>RoW Middle East</v>
      </c>
    </row>
    <row r="89" spans="1:9" x14ac:dyDescent="0.3">
      <c r="A89" t="s">
        <v>245</v>
      </c>
      <c r="B89" t="s">
        <v>245</v>
      </c>
      <c r="C89" t="str">
        <f t="shared" si="7"/>
        <v>Ireland</v>
      </c>
      <c r="E89" t="str">
        <f t="shared" si="10"/>
        <v>Ireland</v>
      </c>
      <c r="F89" t="str">
        <f>_xlfn.XLOOKUP(B89,CountryMatch0!$A$2:$A$201,CountryMatch0!$D$2:$D$201,"NOT FOUND",0,1)</f>
        <v>IE</v>
      </c>
      <c r="H89" t="str">
        <f t="shared" si="8"/>
        <v>IE</v>
      </c>
      <c r="I89" t="str">
        <f t="shared" si="9"/>
        <v>Ireland</v>
      </c>
    </row>
    <row r="90" spans="1:9" x14ac:dyDescent="0.3">
      <c r="A90" t="s">
        <v>246</v>
      </c>
      <c r="B90" t="s">
        <v>246</v>
      </c>
      <c r="C90" t="str">
        <f t="shared" si="7"/>
        <v>Israel</v>
      </c>
      <c r="E90" t="str">
        <f t="shared" si="10"/>
        <v>RoW Middle East</v>
      </c>
      <c r="F90" t="str">
        <f>_xlfn.XLOOKUP(B90,CountryMatch0!$A$2:$A$201,CountryMatch0!$D$2:$D$201,"NOT FOUND",0,1)</f>
        <v>WM</v>
      </c>
      <c r="H90" t="str">
        <f t="shared" si="8"/>
        <v>WM</v>
      </c>
      <c r="I90" t="str">
        <f t="shared" si="9"/>
        <v>RoW Middle East</v>
      </c>
    </row>
    <row r="91" spans="1:9" x14ac:dyDescent="0.3">
      <c r="A91" t="s">
        <v>247</v>
      </c>
      <c r="B91" t="s">
        <v>247</v>
      </c>
      <c r="C91" t="str">
        <f t="shared" si="7"/>
        <v>Italy</v>
      </c>
      <c r="E91" t="str">
        <f t="shared" si="10"/>
        <v>Italy</v>
      </c>
      <c r="F91" t="str">
        <f>_xlfn.XLOOKUP(B91,CountryMatch0!$A$2:$A$201,CountryMatch0!$D$2:$D$201,"NOT FOUND",0,1)</f>
        <v>IT</v>
      </c>
      <c r="H91" t="str">
        <f t="shared" si="8"/>
        <v>IT</v>
      </c>
      <c r="I91" t="str">
        <f t="shared" si="9"/>
        <v>Italy</v>
      </c>
    </row>
    <row r="92" spans="1:9" x14ac:dyDescent="0.3">
      <c r="B92" t="s">
        <v>248</v>
      </c>
      <c r="C92" t="str">
        <f t="shared" si="7"/>
        <v>NOT FOUND</v>
      </c>
      <c r="E92" t="str">
        <f t="shared" si="10"/>
        <v>RoW America</v>
      </c>
      <c r="F92" t="str">
        <f>_xlfn.XLOOKUP(B92,CountryMatch0!$A$2:$A$201,CountryMatch0!$D$2:$D$201,"NOT FOUND",0,1)</f>
        <v>WL</v>
      </c>
      <c r="H92" t="str">
        <f t="shared" si="8"/>
        <v>WL</v>
      </c>
      <c r="I92" t="str">
        <f t="shared" si="9"/>
        <v>RoW America</v>
      </c>
    </row>
    <row r="93" spans="1:9" x14ac:dyDescent="0.3">
      <c r="A93" t="s">
        <v>249</v>
      </c>
      <c r="B93" t="s">
        <v>249</v>
      </c>
      <c r="C93" t="str">
        <f t="shared" si="7"/>
        <v>Japan</v>
      </c>
      <c r="E93" t="str">
        <f t="shared" si="10"/>
        <v>Japan</v>
      </c>
      <c r="F93" t="str">
        <f>_xlfn.XLOOKUP(B93,CountryMatch0!$A$2:$A$201,CountryMatch0!$D$2:$D$201,"NOT FOUND",0,1)</f>
        <v>JP</v>
      </c>
      <c r="H93" t="str">
        <f t="shared" si="8"/>
        <v>JP</v>
      </c>
      <c r="I93" t="str">
        <f t="shared" si="9"/>
        <v>Japan</v>
      </c>
    </row>
    <row r="94" spans="1:9" x14ac:dyDescent="0.3">
      <c r="B94" t="s">
        <v>250</v>
      </c>
      <c r="C94" t="str">
        <f t="shared" si="7"/>
        <v>NOT FOUND</v>
      </c>
      <c r="E94" t="str">
        <f t="shared" si="10"/>
        <v>RoW Middle East</v>
      </c>
      <c r="F94" t="str">
        <f>_xlfn.XLOOKUP(B94,CountryMatch0!$A$2:$A$201,CountryMatch0!$D$2:$D$201,"NOT FOUND",0,1)</f>
        <v>WM</v>
      </c>
      <c r="H94" t="str">
        <f t="shared" si="8"/>
        <v>WM</v>
      </c>
      <c r="I94" t="str">
        <f t="shared" si="9"/>
        <v>RoW Middle East</v>
      </c>
    </row>
    <row r="95" spans="1:9" x14ac:dyDescent="0.3">
      <c r="B95" t="s">
        <v>251</v>
      </c>
      <c r="C95" t="str">
        <f t="shared" si="7"/>
        <v>NOT FOUND</v>
      </c>
      <c r="E95" t="str">
        <f t="shared" si="10"/>
        <v>RoW Asia and Pacific</v>
      </c>
      <c r="F95" t="str">
        <f>_xlfn.XLOOKUP(B95,CountryMatch0!$A$2:$A$201,CountryMatch0!$D$2:$D$201,"NOT FOUND",0,1)</f>
        <v>WA</v>
      </c>
      <c r="H95" t="str">
        <f t="shared" si="8"/>
        <v>WA</v>
      </c>
      <c r="I95" t="str">
        <f t="shared" si="9"/>
        <v>RoW Asia and Pacific</v>
      </c>
    </row>
    <row r="96" spans="1:9" x14ac:dyDescent="0.3">
      <c r="B96" t="s">
        <v>252</v>
      </c>
      <c r="C96" t="str">
        <f t="shared" si="7"/>
        <v>NOT FOUND</v>
      </c>
      <c r="E96" t="str">
        <f t="shared" si="10"/>
        <v>RoW Africa</v>
      </c>
      <c r="F96" t="str">
        <f>_xlfn.XLOOKUP(B96,CountryMatch0!$A$2:$A$201,CountryMatch0!$D$2:$D$201,"NOT FOUND",0,1)</f>
        <v>WF</v>
      </c>
      <c r="H96" t="str">
        <f t="shared" si="8"/>
        <v>WF</v>
      </c>
      <c r="I96" t="str">
        <f t="shared" si="9"/>
        <v>RoW Africa</v>
      </c>
    </row>
    <row r="97" spans="1:9" x14ac:dyDescent="0.3">
      <c r="B97" t="s">
        <v>253</v>
      </c>
      <c r="C97" t="str">
        <f t="shared" si="7"/>
        <v>NOT FOUND</v>
      </c>
      <c r="E97" t="str">
        <f t="shared" si="10"/>
        <v>RoW Asia and Pacific</v>
      </c>
      <c r="F97" t="str">
        <f>_xlfn.XLOOKUP(B97,CountryMatch0!$A$2:$A$201,CountryMatch0!$D$2:$D$201,"NOT FOUND",0,1)</f>
        <v>WA</v>
      </c>
      <c r="H97" t="str">
        <f t="shared" si="8"/>
        <v>WA</v>
      </c>
      <c r="I97" t="str">
        <f t="shared" si="9"/>
        <v>RoW Asia and Pacific</v>
      </c>
    </row>
    <row r="98" spans="1:9" x14ac:dyDescent="0.3">
      <c r="B98" t="s">
        <v>254</v>
      </c>
      <c r="C98" t="str">
        <f t="shared" ref="C98:C129" si="11">_xlfn.XLOOKUP(B98,$A$3:$A$198,$A$3:$A$198,"NOT FOUND",0,1)</f>
        <v>NOT FOUND</v>
      </c>
      <c r="E98" t="str">
        <f t="shared" si="10"/>
        <v>RoW Middle East</v>
      </c>
      <c r="F98" t="str">
        <f>_xlfn.XLOOKUP(B98,CountryMatch0!$A$2:$A$201,CountryMatch0!$D$2:$D$201,"NOT FOUND",0,1)</f>
        <v>WM</v>
      </c>
      <c r="H98" t="str">
        <f t="shared" si="8"/>
        <v>WM</v>
      </c>
      <c r="I98" t="str">
        <f t="shared" si="9"/>
        <v>RoW Middle East</v>
      </c>
    </row>
    <row r="99" spans="1:9" x14ac:dyDescent="0.3">
      <c r="B99" t="s">
        <v>255</v>
      </c>
      <c r="C99" t="str">
        <f t="shared" si="11"/>
        <v>NOT FOUND</v>
      </c>
      <c r="E99" t="str">
        <f t="shared" si="10"/>
        <v>RoW Asia and Pacific</v>
      </c>
      <c r="F99" t="str">
        <f>_xlfn.XLOOKUP(B99,CountryMatch0!$A$2:$A$201,CountryMatch0!$D$2:$D$201,"NOT FOUND",0,1)</f>
        <v>WA</v>
      </c>
      <c r="H99" t="str">
        <f t="shared" si="8"/>
        <v>WA</v>
      </c>
      <c r="I99" t="str">
        <f t="shared" si="9"/>
        <v>RoW Asia and Pacific</v>
      </c>
    </row>
    <row r="100" spans="1:9" x14ac:dyDescent="0.3">
      <c r="B100" t="s">
        <v>257</v>
      </c>
      <c r="C100" t="str">
        <f t="shared" si="11"/>
        <v>NOT FOUND</v>
      </c>
      <c r="E100" t="str">
        <f t="shared" si="10"/>
        <v>RoW Asia and Pacific</v>
      </c>
      <c r="F100" t="str">
        <f>_xlfn.XLOOKUP(B100,CountryMatch0!$A$2:$A$201,CountryMatch0!$D$2:$D$201,"NOT FOUND",0,1)</f>
        <v>WA</v>
      </c>
      <c r="H100" t="str">
        <f t="shared" si="8"/>
        <v>WA</v>
      </c>
      <c r="I100" t="str">
        <f t="shared" si="9"/>
        <v>RoW Asia and Pacific</v>
      </c>
    </row>
    <row r="101" spans="1:9" x14ac:dyDescent="0.3">
      <c r="A101" t="s">
        <v>258</v>
      </c>
      <c r="B101" t="s">
        <v>258</v>
      </c>
      <c r="C101" t="str">
        <f t="shared" si="11"/>
        <v>Latvia</v>
      </c>
      <c r="E101" t="str">
        <f t="shared" si="10"/>
        <v>Latvia</v>
      </c>
      <c r="F101" t="str">
        <f>_xlfn.XLOOKUP(B101,CountryMatch0!$A$2:$A$201,CountryMatch0!$D$2:$D$201,"NOT FOUND",0,1)</f>
        <v>LV</v>
      </c>
      <c r="H101" t="str">
        <f t="shared" si="8"/>
        <v>LV</v>
      </c>
      <c r="I101" t="str">
        <f t="shared" si="9"/>
        <v>Latvia</v>
      </c>
    </row>
    <row r="102" spans="1:9" x14ac:dyDescent="0.3">
      <c r="B102" t="s">
        <v>259</v>
      </c>
      <c r="C102" t="str">
        <f t="shared" si="11"/>
        <v>NOT FOUND</v>
      </c>
      <c r="E102" t="str">
        <f t="shared" si="10"/>
        <v>RoW Middle East</v>
      </c>
      <c r="F102" t="str">
        <f>_xlfn.XLOOKUP(B102,CountryMatch0!$A$2:$A$201,CountryMatch0!$D$2:$D$201,"NOT FOUND",0,1)</f>
        <v>WM</v>
      </c>
      <c r="H102" t="str">
        <f t="shared" si="8"/>
        <v>WM</v>
      </c>
      <c r="I102" t="str">
        <f t="shared" si="9"/>
        <v>RoW Middle East</v>
      </c>
    </row>
    <row r="103" spans="1:9" x14ac:dyDescent="0.3">
      <c r="B103" t="s">
        <v>260</v>
      </c>
      <c r="C103" t="str">
        <f t="shared" si="11"/>
        <v>NOT FOUND</v>
      </c>
      <c r="E103" t="str">
        <f t="shared" si="10"/>
        <v>RoW Africa</v>
      </c>
      <c r="F103" t="str">
        <f>_xlfn.XLOOKUP(B103,CountryMatch0!$A$2:$A$201,CountryMatch0!$D$2:$D$201,"NOT FOUND",0,1)</f>
        <v>WF</v>
      </c>
      <c r="H103" t="str">
        <f t="shared" si="8"/>
        <v>WF</v>
      </c>
      <c r="I103" t="str">
        <f t="shared" si="9"/>
        <v>RoW Africa</v>
      </c>
    </row>
    <row r="104" spans="1:9" x14ac:dyDescent="0.3">
      <c r="B104" t="s">
        <v>261</v>
      </c>
      <c r="C104" t="str">
        <f t="shared" si="11"/>
        <v>NOT FOUND</v>
      </c>
      <c r="E104" t="str">
        <f t="shared" si="10"/>
        <v>RoW Africa</v>
      </c>
      <c r="F104" t="str">
        <f>_xlfn.XLOOKUP(B104,CountryMatch0!$A$2:$A$201,CountryMatch0!$D$2:$D$201,"NOT FOUND",0,1)</f>
        <v>WF</v>
      </c>
      <c r="H104" t="str">
        <f t="shared" si="8"/>
        <v>WF</v>
      </c>
      <c r="I104" t="str">
        <f t="shared" si="9"/>
        <v>RoW Africa</v>
      </c>
    </row>
    <row r="105" spans="1:9" x14ac:dyDescent="0.3">
      <c r="B105" t="s">
        <v>262</v>
      </c>
      <c r="C105" t="str">
        <f t="shared" si="11"/>
        <v>NOT FOUND</v>
      </c>
      <c r="E105" t="str">
        <f t="shared" si="10"/>
        <v>RoW Africa</v>
      </c>
      <c r="F105" t="str">
        <f>_xlfn.XLOOKUP(B105,CountryMatch0!$A$2:$A$201,CountryMatch0!$D$2:$D$201,"NOT FOUND",0,1)</f>
        <v>WF</v>
      </c>
      <c r="H105" t="str">
        <f t="shared" si="8"/>
        <v>WF</v>
      </c>
      <c r="I105" t="str">
        <f t="shared" si="9"/>
        <v>RoW Africa</v>
      </c>
    </row>
    <row r="106" spans="1:9" x14ac:dyDescent="0.3">
      <c r="A106" t="s">
        <v>263</v>
      </c>
      <c r="B106" t="s">
        <v>263</v>
      </c>
      <c r="C106" t="str">
        <f t="shared" si="11"/>
        <v>Lithuania</v>
      </c>
      <c r="E106" t="str">
        <f t="shared" si="10"/>
        <v>Lithuania</v>
      </c>
      <c r="F106" t="str">
        <f>_xlfn.XLOOKUP(B106,CountryMatch0!$A$2:$A$201,CountryMatch0!$D$2:$D$201,"NOT FOUND",0,1)</f>
        <v>LT</v>
      </c>
      <c r="H106" t="str">
        <f t="shared" si="8"/>
        <v>LT</v>
      </c>
      <c r="I106" t="str">
        <f t="shared" si="9"/>
        <v>Lithuania</v>
      </c>
    </row>
    <row r="107" spans="1:9" x14ac:dyDescent="0.3">
      <c r="B107" t="s">
        <v>264</v>
      </c>
      <c r="C107" t="str">
        <f t="shared" si="11"/>
        <v>NOT FOUND</v>
      </c>
      <c r="E107" t="str">
        <f t="shared" si="10"/>
        <v>Luxembourg</v>
      </c>
      <c r="F107" t="str">
        <f>_xlfn.XLOOKUP(B107,CountryMatch0!$A$2:$A$201,CountryMatch0!$D$2:$D$201,"NOT FOUND",0,1)</f>
        <v>LU</v>
      </c>
      <c r="H107" t="str">
        <f t="shared" si="8"/>
        <v>LU</v>
      </c>
      <c r="I107" t="str">
        <f t="shared" si="9"/>
        <v>Luxembourg</v>
      </c>
    </row>
    <row r="108" spans="1:9" x14ac:dyDescent="0.3">
      <c r="B108" t="s">
        <v>265</v>
      </c>
      <c r="C108" t="str">
        <f t="shared" si="11"/>
        <v>NOT FOUND</v>
      </c>
      <c r="E108" t="str">
        <f t="shared" si="10"/>
        <v>RoW Africa</v>
      </c>
      <c r="F108" t="str">
        <f>_xlfn.XLOOKUP(B108,CountryMatch0!$A$2:$A$201,CountryMatch0!$D$2:$D$201,"NOT FOUND",0,1)</f>
        <v>WF</v>
      </c>
      <c r="H108" t="str">
        <f t="shared" si="8"/>
        <v>WF</v>
      </c>
      <c r="I108" t="str">
        <f t="shared" si="9"/>
        <v>RoW Africa</v>
      </c>
    </row>
    <row r="109" spans="1:9" x14ac:dyDescent="0.3">
      <c r="B109" t="s">
        <v>266</v>
      </c>
      <c r="C109" t="str">
        <f t="shared" si="11"/>
        <v>NOT FOUND</v>
      </c>
      <c r="E109" t="str">
        <f t="shared" si="10"/>
        <v>RoW Africa</v>
      </c>
      <c r="F109" t="str">
        <f>_xlfn.XLOOKUP(B109,CountryMatch0!$A$2:$A$201,CountryMatch0!$D$2:$D$201,"NOT FOUND",0,1)</f>
        <v>WF</v>
      </c>
      <c r="H109" t="str">
        <f t="shared" si="8"/>
        <v>WF</v>
      </c>
      <c r="I109" t="str">
        <f t="shared" si="9"/>
        <v>RoW Africa</v>
      </c>
    </row>
    <row r="110" spans="1:9" x14ac:dyDescent="0.3">
      <c r="A110" t="s">
        <v>267</v>
      </c>
      <c r="B110" t="s">
        <v>267</v>
      </c>
      <c r="C110" t="str">
        <f t="shared" si="11"/>
        <v>Malaysia</v>
      </c>
      <c r="E110" t="str">
        <f t="shared" si="10"/>
        <v>RoW Asia and Pacific</v>
      </c>
      <c r="F110" t="str">
        <f>_xlfn.XLOOKUP(B110,CountryMatch0!$A$2:$A$201,CountryMatch0!$D$2:$D$201,"NOT FOUND",0,1)</f>
        <v>WA</v>
      </c>
      <c r="H110" t="str">
        <f t="shared" si="8"/>
        <v>WA</v>
      </c>
      <c r="I110" t="str">
        <f t="shared" si="9"/>
        <v>RoW Asia and Pacific</v>
      </c>
    </row>
    <row r="111" spans="1:9" x14ac:dyDescent="0.3">
      <c r="B111" t="s">
        <v>268</v>
      </c>
      <c r="C111" t="str">
        <f t="shared" si="11"/>
        <v>NOT FOUND</v>
      </c>
      <c r="E111" t="str">
        <f t="shared" si="10"/>
        <v>RoW Asia and Pacific</v>
      </c>
      <c r="F111" t="str">
        <f>_xlfn.XLOOKUP(B111,CountryMatch0!$A$2:$A$201,CountryMatch0!$D$2:$D$201,"NOT FOUND",0,1)</f>
        <v>WA</v>
      </c>
      <c r="H111" t="str">
        <f t="shared" si="8"/>
        <v>WA</v>
      </c>
      <c r="I111" t="str">
        <f t="shared" si="9"/>
        <v>RoW Asia and Pacific</v>
      </c>
    </row>
    <row r="112" spans="1:9" x14ac:dyDescent="0.3">
      <c r="A112" t="s">
        <v>269</v>
      </c>
      <c r="B112" t="s">
        <v>269</v>
      </c>
      <c r="C112" t="str">
        <f t="shared" si="11"/>
        <v>Mali</v>
      </c>
      <c r="E112" t="str">
        <f t="shared" si="10"/>
        <v>RoW Africa</v>
      </c>
      <c r="F112" t="str">
        <f>_xlfn.XLOOKUP(B112,CountryMatch0!$A$2:$A$201,CountryMatch0!$D$2:$D$201,"NOT FOUND",0,1)</f>
        <v>WF</v>
      </c>
      <c r="H112" t="str">
        <f t="shared" si="8"/>
        <v>WF</v>
      </c>
      <c r="I112" t="str">
        <f t="shared" si="9"/>
        <v>RoW Africa</v>
      </c>
    </row>
    <row r="113" spans="1:9" x14ac:dyDescent="0.3">
      <c r="B113" t="s">
        <v>270</v>
      </c>
      <c r="C113" t="str">
        <f t="shared" si="11"/>
        <v>NOT FOUND</v>
      </c>
      <c r="E113" t="str">
        <f t="shared" si="10"/>
        <v>Malta</v>
      </c>
      <c r="F113" t="str">
        <f>_xlfn.XLOOKUP(B113,CountryMatch0!$A$2:$A$201,CountryMatch0!$D$2:$D$201,"NOT FOUND",0,1)</f>
        <v>MT</v>
      </c>
      <c r="H113" t="str">
        <f t="shared" si="8"/>
        <v>MT</v>
      </c>
      <c r="I113" t="str">
        <f t="shared" si="9"/>
        <v>Malta</v>
      </c>
    </row>
    <row r="114" spans="1:9" x14ac:dyDescent="0.3">
      <c r="B114" t="s">
        <v>271</v>
      </c>
      <c r="C114" t="str">
        <f t="shared" si="11"/>
        <v>NOT FOUND</v>
      </c>
      <c r="E114" t="str">
        <f t="shared" si="10"/>
        <v>RoW Asia and Pacific</v>
      </c>
      <c r="F114" t="str">
        <f>_xlfn.XLOOKUP(B114,CountryMatch0!$A$2:$A$201,CountryMatch0!$D$2:$D$201,"NOT FOUND",0,1)</f>
        <v>WA</v>
      </c>
      <c r="H114" t="str">
        <f t="shared" si="8"/>
        <v>WA</v>
      </c>
      <c r="I114" t="str">
        <f t="shared" si="9"/>
        <v>RoW Asia and Pacific</v>
      </c>
    </row>
    <row r="115" spans="1:9" x14ac:dyDescent="0.3">
      <c r="B115" t="s">
        <v>272</v>
      </c>
      <c r="C115" t="str">
        <f t="shared" si="11"/>
        <v>NOT FOUND</v>
      </c>
      <c r="E115" t="str">
        <f t="shared" si="10"/>
        <v>RoW Africa</v>
      </c>
      <c r="F115" t="str">
        <f>_xlfn.XLOOKUP(B115,CountryMatch0!$A$2:$A$201,CountryMatch0!$D$2:$D$201,"NOT FOUND",0,1)</f>
        <v>WF</v>
      </c>
      <c r="H115" t="str">
        <f t="shared" si="8"/>
        <v>WF</v>
      </c>
      <c r="I115" t="str">
        <f t="shared" si="9"/>
        <v>RoW Africa</v>
      </c>
    </row>
    <row r="116" spans="1:9" x14ac:dyDescent="0.3">
      <c r="B116" t="s">
        <v>273</v>
      </c>
      <c r="C116" t="str">
        <f t="shared" si="11"/>
        <v>NOT FOUND</v>
      </c>
      <c r="E116" t="str">
        <f t="shared" si="10"/>
        <v>RoW Africa</v>
      </c>
      <c r="F116" t="str">
        <f>_xlfn.XLOOKUP(B116,CountryMatch0!$A$2:$A$201,CountryMatch0!$D$2:$D$201,"NOT FOUND",0,1)</f>
        <v>WF</v>
      </c>
      <c r="H116" t="str">
        <f t="shared" si="8"/>
        <v>WF</v>
      </c>
      <c r="I116" t="str">
        <f t="shared" si="9"/>
        <v>RoW Africa</v>
      </c>
    </row>
    <row r="117" spans="1:9" x14ac:dyDescent="0.3">
      <c r="A117" t="s">
        <v>274</v>
      </c>
      <c r="B117" t="s">
        <v>274</v>
      </c>
      <c r="C117" t="str">
        <f t="shared" si="11"/>
        <v>Mexico</v>
      </c>
      <c r="E117" t="str">
        <f t="shared" si="10"/>
        <v>Mexico</v>
      </c>
      <c r="F117" t="str">
        <f>_xlfn.XLOOKUP(B117,CountryMatch0!$A$2:$A$201,CountryMatch0!$D$2:$D$201,"NOT FOUND",0,1)</f>
        <v>MX</v>
      </c>
      <c r="H117" t="str">
        <f t="shared" si="8"/>
        <v>MX</v>
      </c>
      <c r="I117" t="str">
        <f t="shared" si="9"/>
        <v>Mexico</v>
      </c>
    </row>
    <row r="118" spans="1:9" x14ac:dyDescent="0.3">
      <c r="B118" t="s">
        <v>276</v>
      </c>
      <c r="C118" t="str">
        <f t="shared" si="11"/>
        <v>NOT FOUND</v>
      </c>
      <c r="E118" t="str">
        <f t="shared" si="10"/>
        <v>RoW Asia and Pacific</v>
      </c>
      <c r="F118" t="str">
        <f>_xlfn.XLOOKUP(B118,CountryMatch0!$A$2:$A$201,CountryMatch0!$D$2:$D$201,"NOT FOUND",0,1)</f>
        <v>WA</v>
      </c>
      <c r="H118" t="str">
        <f t="shared" si="8"/>
        <v>WA</v>
      </c>
      <c r="I118" t="str">
        <f t="shared" si="9"/>
        <v>RoW Asia and Pacific</v>
      </c>
    </row>
    <row r="119" spans="1:9" x14ac:dyDescent="0.3">
      <c r="B119" t="s">
        <v>277</v>
      </c>
      <c r="C119" t="str">
        <f t="shared" si="11"/>
        <v>NOT FOUND</v>
      </c>
      <c r="E119" t="str">
        <f t="shared" si="10"/>
        <v>RoW Asia and Pacific</v>
      </c>
      <c r="F119" t="str">
        <f>_xlfn.XLOOKUP(B119,CountryMatch0!$A$2:$A$201,CountryMatch0!$D$2:$D$201,"NOT FOUND",0,1)</f>
        <v>WA</v>
      </c>
      <c r="H119" t="str">
        <f t="shared" si="8"/>
        <v>WA</v>
      </c>
      <c r="I119" t="str">
        <f t="shared" si="9"/>
        <v>RoW Asia and Pacific</v>
      </c>
    </row>
    <row r="120" spans="1:9" x14ac:dyDescent="0.3">
      <c r="B120" t="s">
        <v>278</v>
      </c>
      <c r="C120" t="str">
        <f t="shared" si="11"/>
        <v>NOT FOUND</v>
      </c>
      <c r="E120" t="str">
        <f t="shared" ref="E120:E147" si="12">_xlfn.XLOOKUP(B120, $S$3:$S$53, $S$3:$S$53, IFERROR(_xlfn.XLOOKUP(F120, $X$14:$X$19, $Y$14:$Y$19, "NOT FOUND", 0, 1), "NOT FOUND"), 0, 1)</f>
        <v>RoW Europe</v>
      </c>
      <c r="F120" t="str">
        <f>_xlfn.XLOOKUP(B120,CountryMatch0!$A$2:$A$201,CountryMatch0!$D$2:$D$201,"NOT FOUND",0,1)</f>
        <v>WE</v>
      </c>
      <c r="H120" t="str">
        <f t="shared" si="8"/>
        <v>WE</v>
      </c>
      <c r="I120" t="str">
        <f t="shared" si="9"/>
        <v>RoW Europe</v>
      </c>
    </row>
    <row r="121" spans="1:9" x14ac:dyDescent="0.3">
      <c r="A121" t="s">
        <v>279</v>
      </c>
      <c r="B121" t="s">
        <v>279</v>
      </c>
      <c r="C121" t="str">
        <f t="shared" si="11"/>
        <v>Morocco</v>
      </c>
      <c r="E121" t="str">
        <f t="shared" si="12"/>
        <v>RoW Africa</v>
      </c>
      <c r="F121" t="str">
        <f>_xlfn.XLOOKUP(B121,CountryMatch0!$A$2:$A$201,CountryMatch0!$D$2:$D$201,"NOT FOUND",0,1)</f>
        <v>WF</v>
      </c>
      <c r="H121" t="str">
        <f t="shared" si="8"/>
        <v>WF</v>
      </c>
      <c r="I121" t="str">
        <f t="shared" si="9"/>
        <v>RoW Africa</v>
      </c>
    </row>
    <row r="122" spans="1:9" x14ac:dyDescent="0.3">
      <c r="B122" t="s">
        <v>280</v>
      </c>
      <c r="C122" t="str">
        <f t="shared" si="11"/>
        <v>NOT FOUND</v>
      </c>
      <c r="E122" t="str">
        <f t="shared" si="12"/>
        <v>RoW Africa</v>
      </c>
      <c r="F122" t="str">
        <f>_xlfn.XLOOKUP(B122,CountryMatch0!$A$2:$A$201,CountryMatch0!$D$2:$D$201,"NOT FOUND",0,1)</f>
        <v>WF</v>
      </c>
      <c r="H122" t="str">
        <f t="shared" si="8"/>
        <v>WF</v>
      </c>
      <c r="I122" t="str">
        <f t="shared" si="9"/>
        <v>RoW Africa</v>
      </c>
    </row>
    <row r="123" spans="1:9" x14ac:dyDescent="0.3">
      <c r="A123" t="s">
        <v>281</v>
      </c>
      <c r="B123" t="s">
        <v>281</v>
      </c>
      <c r="C123" t="str">
        <f t="shared" si="11"/>
        <v>Myanmar</v>
      </c>
      <c r="E123" t="str">
        <f t="shared" si="12"/>
        <v>RoW Asia and Pacific</v>
      </c>
      <c r="F123" t="str">
        <f>_xlfn.XLOOKUP(B123,CountryMatch0!$A$2:$A$201,CountryMatch0!$D$2:$D$201,"NOT FOUND",0,1)</f>
        <v>WA</v>
      </c>
      <c r="H123" t="str">
        <f t="shared" si="8"/>
        <v>WA</v>
      </c>
      <c r="I123" t="str">
        <f t="shared" si="9"/>
        <v>RoW Asia and Pacific</v>
      </c>
    </row>
    <row r="124" spans="1:9" x14ac:dyDescent="0.3">
      <c r="B124" t="s">
        <v>282</v>
      </c>
      <c r="C124" t="str">
        <f t="shared" si="11"/>
        <v>NOT FOUND</v>
      </c>
      <c r="E124" t="str">
        <f t="shared" si="12"/>
        <v>RoW Africa</v>
      </c>
      <c r="F124" t="str">
        <f>_xlfn.XLOOKUP(B124,CountryMatch0!$A$2:$A$201,CountryMatch0!$D$2:$D$201,"NOT FOUND",0,1)</f>
        <v>WF</v>
      </c>
      <c r="H124" t="str">
        <f t="shared" si="8"/>
        <v>WF</v>
      </c>
      <c r="I124" t="str">
        <f t="shared" si="9"/>
        <v>RoW Africa</v>
      </c>
    </row>
    <row r="125" spans="1:9" x14ac:dyDescent="0.3">
      <c r="B125" t="s">
        <v>283</v>
      </c>
      <c r="C125" t="str">
        <f t="shared" si="11"/>
        <v>NOT FOUND</v>
      </c>
      <c r="E125" t="str">
        <f t="shared" si="12"/>
        <v>RoW Asia and Pacific</v>
      </c>
      <c r="F125" t="str">
        <f>_xlfn.XLOOKUP(B125,CountryMatch0!$A$2:$A$201,CountryMatch0!$D$2:$D$201,"NOT FOUND",0,1)</f>
        <v>WA</v>
      </c>
      <c r="H125" t="str">
        <f t="shared" si="8"/>
        <v>WA</v>
      </c>
      <c r="I125" t="str">
        <f t="shared" si="9"/>
        <v>RoW Asia and Pacific</v>
      </c>
    </row>
    <row r="126" spans="1:9" x14ac:dyDescent="0.3">
      <c r="B126" t="s">
        <v>284</v>
      </c>
      <c r="C126" t="str">
        <f t="shared" si="11"/>
        <v>NOT FOUND</v>
      </c>
      <c r="E126" t="str">
        <f t="shared" si="12"/>
        <v>RoW Asia and Pacific</v>
      </c>
      <c r="F126" t="str">
        <f>_xlfn.XLOOKUP(B126,CountryMatch0!$A$2:$A$201,CountryMatch0!$D$2:$D$201,"NOT FOUND",0,1)</f>
        <v>WA</v>
      </c>
      <c r="H126" t="str">
        <f t="shared" si="8"/>
        <v>WA</v>
      </c>
      <c r="I126" t="str">
        <f t="shared" si="9"/>
        <v>RoW Asia and Pacific</v>
      </c>
    </row>
    <row r="127" spans="1:9" x14ac:dyDescent="0.3">
      <c r="A127" t="s">
        <v>449</v>
      </c>
      <c r="B127" t="s">
        <v>449</v>
      </c>
      <c r="C127" t="str">
        <f t="shared" si="11"/>
        <v>Netherlands</v>
      </c>
      <c r="E127" t="str">
        <f t="shared" si="12"/>
        <v>Netherlands</v>
      </c>
      <c r="F127" t="str">
        <f>R31</f>
        <v>NO</v>
      </c>
      <c r="H127" t="str">
        <f t="shared" si="8"/>
        <v>NL</v>
      </c>
      <c r="I127" t="str">
        <f t="shared" si="9"/>
        <v>Netherlands</v>
      </c>
    </row>
    <row r="128" spans="1:9" x14ac:dyDescent="0.3">
      <c r="B128" t="s">
        <v>286</v>
      </c>
      <c r="C128" t="str">
        <f t="shared" si="11"/>
        <v>NOT FOUND</v>
      </c>
      <c r="E128" t="str">
        <f t="shared" si="12"/>
        <v>RoW Asia and Pacific</v>
      </c>
      <c r="F128" t="str">
        <f>_xlfn.XLOOKUP(B128,CountryMatch0!$A$2:$A$201,CountryMatch0!$D$2:$D$201,"NOT FOUND",0,1)</f>
        <v>WA</v>
      </c>
      <c r="H128" t="str">
        <f t="shared" si="8"/>
        <v>WA</v>
      </c>
      <c r="I128" t="str">
        <f t="shared" si="9"/>
        <v>RoW Asia and Pacific</v>
      </c>
    </row>
    <row r="129" spans="1:9" x14ac:dyDescent="0.3">
      <c r="A129" t="s">
        <v>287</v>
      </c>
      <c r="B129" t="s">
        <v>287</v>
      </c>
      <c r="C129" t="str">
        <f t="shared" si="11"/>
        <v>New Zealand</v>
      </c>
      <c r="E129" t="str">
        <f t="shared" si="12"/>
        <v>RoW Asia and Pacific</v>
      </c>
      <c r="F129" t="str">
        <f>_xlfn.XLOOKUP(B129,CountryMatch0!$A$2:$A$201,CountryMatch0!$D$2:$D$201,"NOT FOUND",0,1)</f>
        <v>WA</v>
      </c>
      <c r="H129" t="str">
        <f t="shared" si="8"/>
        <v>WA</v>
      </c>
      <c r="I129" t="str">
        <f t="shared" si="9"/>
        <v>RoW Asia and Pacific</v>
      </c>
    </row>
    <row r="130" spans="1:9" x14ac:dyDescent="0.3">
      <c r="B130" t="s">
        <v>288</v>
      </c>
      <c r="C130" t="str">
        <f t="shared" ref="C130:C161" si="13">_xlfn.XLOOKUP(B130,$A$3:$A$198,$A$3:$A$198,"NOT FOUND",0,1)</f>
        <v>NOT FOUND</v>
      </c>
      <c r="E130" t="str">
        <f t="shared" si="12"/>
        <v>RoW America</v>
      </c>
      <c r="F130" t="str">
        <f>_xlfn.XLOOKUP(B130,CountryMatch0!$A$2:$A$201,CountryMatch0!$D$2:$D$201,"NOT FOUND",0,1)</f>
        <v>WL</v>
      </c>
      <c r="H130" t="str">
        <f t="shared" si="8"/>
        <v>WL</v>
      </c>
      <c r="I130" t="str">
        <f t="shared" si="9"/>
        <v>RoW America</v>
      </c>
    </row>
    <row r="131" spans="1:9" x14ac:dyDescent="0.3">
      <c r="B131" t="s">
        <v>289</v>
      </c>
      <c r="C131" t="str">
        <f t="shared" si="13"/>
        <v>NOT FOUND</v>
      </c>
      <c r="E131" t="str">
        <f t="shared" si="12"/>
        <v>RoW Africa</v>
      </c>
      <c r="F131" t="str">
        <f>_xlfn.XLOOKUP(B131,CountryMatch0!$A$2:$A$201,CountryMatch0!$D$2:$D$201,"NOT FOUND",0,1)</f>
        <v>WF</v>
      </c>
      <c r="H131" t="str">
        <f t="shared" ref="H131:H194" si="14">_xlfn.XLOOKUP(E131,$S$3:$S$52,$R$3:$R$52,"NOT FOUND",0,1)</f>
        <v>WF</v>
      </c>
      <c r="I131" t="str">
        <f t="shared" ref="I131:I194" si="15">_xlfn.XLOOKUP(H131,$R$3:$R$52,$S$3:$S$52,"NOT FOUND",0,1)</f>
        <v>RoW Africa</v>
      </c>
    </row>
    <row r="132" spans="1:9" x14ac:dyDescent="0.3">
      <c r="A132" t="s">
        <v>290</v>
      </c>
      <c r="B132" t="s">
        <v>290</v>
      </c>
      <c r="C132" t="str">
        <f t="shared" si="13"/>
        <v>Nigeria</v>
      </c>
      <c r="E132" t="str">
        <f t="shared" si="12"/>
        <v>RoW Africa</v>
      </c>
      <c r="F132" t="str">
        <f>_xlfn.XLOOKUP(B132,CountryMatch0!$A$2:$A$201,CountryMatch0!$D$2:$D$201,"NOT FOUND",0,1)</f>
        <v>WF</v>
      </c>
      <c r="H132" t="str">
        <f t="shared" si="14"/>
        <v>WF</v>
      </c>
      <c r="I132" t="str">
        <f t="shared" si="15"/>
        <v>RoW Africa</v>
      </c>
    </row>
    <row r="133" spans="1:9" x14ac:dyDescent="0.3">
      <c r="B133" t="s">
        <v>291</v>
      </c>
      <c r="C133" t="str">
        <f t="shared" si="13"/>
        <v>NOT FOUND</v>
      </c>
      <c r="E133" t="str">
        <f t="shared" si="12"/>
        <v>RoW Asia and Pacific</v>
      </c>
      <c r="F133" t="str">
        <f>_xlfn.XLOOKUP(B133,CountryMatch0!$A$2:$A$201,CountryMatch0!$D$2:$D$201,"NOT FOUND",0,1)</f>
        <v>WA</v>
      </c>
      <c r="H133" t="str">
        <f t="shared" si="14"/>
        <v>WA</v>
      </c>
      <c r="I133" t="str">
        <f t="shared" si="15"/>
        <v>RoW Asia and Pacific</v>
      </c>
    </row>
    <row r="134" spans="1:9" x14ac:dyDescent="0.3">
      <c r="B134" t="s">
        <v>292</v>
      </c>
      <c r="C134" t="str">
        <f t="shared" si="13"/>
        <v>NOT FOUND</v>
      </c>
      <c r="E134" t="str">
        <f t="shared" si="12"/>
        <v>RoW Europe</v>
      </c>
      <c r="F134" t="str">
        <f>_xlfn.XLOOKUP(B134,CountryMatch0!$A$2:$A$201,CountryMatch0!$D$2:$D$201,"NOT FOUND",0,1)</f>
        <v>WE</v>
      </c>
      <c r="H134" t="str">
        <f t="shared" si="14"/>
        <v>WE</v>
      </c>
      <c r="I134" t="str">
        <f t="shared" si="15"/>
        <v>RoW Europe</v>
      </c>
    </row>
    <row r="135" spans="1:9" x14ac:dyDescent="0.3">
      <c r="A135" t="s">
        <v>293</v>
      </c>
      <c r="B135" t="s">
        <v>293</v>
      </c>
      <c r="C135" t="str">
        <f t="shared" si="13"/>
        <v>Norway</v>
      </c>
      <c r="E135" t="str">
        <f t="shared" si="12"/>
        <v>Norway</v>
      </c>
      <c r="F135" t="str">
        <f>_xlfn.XLOOKUP(B135,CountryMatch0!$A$2:$A$201,CountryMatch0!$D$2:$D$201,"NOT FOUND",0,1)</f>
        <v>NO</v>
      </c>
      <c r="H135" t="str">
        <f t="shared" si="14"/>
        <v>NO</v>
      </c>
      <c r="I135" t="str">
        <f t="shared" si="15"/>
        <v>Norway</v>
      </c>
    </row>
    <row r="136" spans="1:9" x14ac:dyDescent="0.3">
      <c r="B136" t="s">
        <v>294</v>
      </c>
      <c r="C136" t="str">
        <f t="shared" si="13"/>
        <v>NOT FOUND</v>
      </c>
      <c r="E136" t="str">
        <f t="shared" si="12"/>
        <v>RoW Middle East</v>
      </c>
      <c r="F136" t="str">
        <f>_xlfn.XLOOKUP(B136,CountryMatch0!$A$2:$A$201,CountryMatch0!$D$2:$D$201,"NOT FOUND",0,1)</f>
        <v>WM</v>
      </c>
      <c r="H136" t="str">
        <f t="shared" si="14"/>
        <v>WM</v>
      </c>
      <c r="I136" t="str">
        <f t="shared" si="15"/>
        <v>RoW Middle East</v>
      </c>
    </row>
    <row r="137" spans="1:9" x14ac:dyDescent="0.3">
      <c r="A137" t="s">
        <v>295</v>
      </c>
      <c r="B137" t="s">
        <v>295</v>
      </c>
      <c r="C137" t="str">
        <f t="shared" si="13"/>
        <v>Pakistan</v>
      </c>
      <c r="E137" t="str">
        <f t="shared" si="12"/>
        <v>RoW Asia and Pacific</v>
      </c>
      <c r="F137" t="str">
        <f>_xlfn.XLOOKUP(B137,CountryMatch0!$A$2:$A$201,CountryMatch0!$D$2:$D$201,"NOT FOUND",0,1)</f>
        <v>WA</v>
      </c>
      <c r="H137" t="str">
        <f t="shared" si="14"/>
        <v>WA</v>
      </c>
      <c r="I137" t="str">
        <f t="shared" si="15"/>
        <v>RoW Asia and Pacific</v>
      </c>
    </row>
    <row r="138" spans="1:9" x14ac:dyDescent="0.3">
      <c r="B138" t="s">
        <v>296</v>
      </c>
      <c r="C138" t="str">
        <f t="shared" si="13"/>
        <v>NOT FOUND</v>
      </c>
      <c r="E138" t="str">
        <f t="shared" si="12"/>
        <v>RoW Middle East</v>
      </c>
      <c r="F138" t="str">
        <f>_xlfn.XLOOKUP(B138,CountryMatch0!$A$2:$A$201,CountryMatch0!$D$2:$D$201,"NOT FOUND",0,1)</f>
        <v>WM</v>
      </c>
      <c r="H138" t="str">
        <f t="shared" si="14"/>
        <v>WM</v>
      </c>
      <c r="I138" t="str">
        <f t="shared" si="15"/>
        <v>RoW Middle East</v>
      </c>
    </row>
    <row r="139" spans="1:9" x14ac:dyDescent="0.3">
      <c r="B139" t="s">
        <v>297</v>
      </c>
      <c r="C139" t="str">
        <f t="shared" si="13"/>
        <v>NOT FOUND</v>
      </c>
      <c r="E139" t="str">
        <f t="shared" si="12"/>
        <v>RoW America</v>
      </c>
      <c r="F139" t="str">
        <f>_xlfn.XLOOKUP(B139,CountryMatch0!$A$2:$A$201,CountryMatch0!$D$2:$D$201,"NOT FOUND",0,1)</f>
        <v>WL</v>
      </c>
      <c r="H139" t="str">
        <f t="shared" si="14"/>
        <v>WL</v>
      </c>
      <c r="I139" t="str">
        <f t="shared" si="15"/>
        <v>RoW America</v>
      </c>
    </row>
    <row r="140" spans="1:9" x14ac:dyDescent="0.3">
      <c r="B140" t="s">
        <v>298</v>
      </c>
      <c r="C140" t="str">
        <f t="shared" si="13"/>
        <v>NOT FOUND</v>
      </c>
      <c r="E140" t="str">
        <f t="shared" si="12"/>
        <v>RoW Asia and Pacific</v>
      </c>
      <c r="F140" t="str">
        <f>_xlfn.XLOOKUP(B140,CountryMatch0!$A$2:$A$201,CountryMatch0!$D$2:$D$201,"NOT FOUND",0,1)</f>
        <v>WA</v>
      </c>
      <c r="H140" t="str">
        <f t="shared" si="14"/>
        <v>WA</v>
      </c>
      <c r="I140" t="str">
        <f t="shared" si="15"/>
        <v>RoW Asia and Pacific</v>
      </c>
    </row>
    <row r="141" spans="1:9" x14ac:dyDescent="0.3">
      <c r="A141" t="s">
        <v>299</v>
      </c>
      <c r="B141" t="s">
        <v>299</v>
      </c>
      <c r="C141" t="str">
        <f t="shared" si="13"/>
        <v>Paraguay</v>
      </c>
      <c r="E141" t="str">
        <f t="shared" si="12"/>
        <v>RoW America</v>
      </c>
      <c r="F141" t="str">
        <f>_xlfn.XLOOKUP(B141,CountryMatch0!$A$2:$A$201,CountryMatch0!$D$2:$D$201,"NOT FOUND",0,1)</f>
        <v>WL</v>
      </c>
      <c r="H141" t="str">
        <f t="shared" si="14"/>
        <v>WL</v>
      </c>
      <c r="I141" t="str">
        <f t="shared" si="15"/>
        <v>RoW America</v>
      </c>
    </row>
    <row r="142" spans="1:9" x14ac:dyDescent="0.3">
      <c r="A142" t="s">
        <v>300</v>
      </c>
      <c r="B142" t="s">
        <v>300</v>
      </c>
      <c r="C142" t="str">
        <f t="shared" si="13"/>
        <v>Peru</v>
      </c>
      <c r="E142" t="str">
        <f t="shared" si="12"/>
        <v>RoW America</v>
      </c>
      <c r="F142" t="str">
        <f>_xlfn.XLOOKUP(B142,CountryMatch0!$A$2:$A$201,CountryMatch0!$D$2:$D$201,"NOT FOUND",0,1)</f>
        <v>WL</v>
      </c>
      <c r="H142" t="str">
        <f t="shared" si="14"/>
        <v>WL</v>
      </c>
      <c r="I142" t="str">
        <f t="shared" si="15"/>
        <v>RoW America</v>
      </c>
    </row>
    <row r="143" spans="1:9" x14ac:dyDescent="0.3">
      <c r="A143" t="s">
        <v>301</v>
      </c>
      <c r="B143" t="s">
        <v>301</v>
      </c>
      <c r="C143" t="str">
        <f t="shared" si="13"/>
        <v>Philippines</v>
      </c>
      <c r="E143" t="str">
        <f t="shared" si="12"/>
        <v>RoW Asia and Pacific</v>
      </c>
      <c r="F143" t="str">
        <f>_xlfn.XLOOKUP(B143,CountryMatch0!$A$2:$A$201,CountryMatch0!$D$2:$D$201,"NOT FOUND",0,1)</f>
        <v>WA</v>
      </c>
      <c r="H143" t="str">
        <f t="shared" si="14"/>
        <v>WA</v>
      </c>
      <c r="I143" t="str">
        <f t="shared" si="15"/>
        <v>RoW Asia and Pacific</v>
      </c>
    </row>
    <row r="144" spans="1:9" x14ac:dyDescent="0.3">
      <c r="A144" t="s">
        <v>302</v>
      </c>
      <c r="B144" t="s">
        <v>302</v>
      </c>
      <c r="C144" t="str">
        <f t="shared" si="13"/>
        <v>Poland</v>
      </c>
      <c r="E144" t="str">
        <f t="shared" si="12"/>
        <v>Poland</v>
      </c>
      <c r="F144" t="str">
        <f>_xlfn.XLOOKUP(B144,CountryMatch0!$A$2:$A$201,CountryMatch0!$D$2:$D$201,"NOT FOUND",0,1)</f>
        <v>PL</v>
      </c>
      <c r="H144" t="str">
        <f t="shared" si="14"/>
        <v>PL</v>
      </c>
      <c r="I144" t="str">
        <f t="shared" si="15"/>
        <v>Poland</v>
      </c>
    </row>
    <row r="145" spans="1:9" x14ac:dyDescent="0.3">
      <c r="A145" t="s">
        <v>303</v>
      </c>
      <c r="B145" t="s">
        <v>303</v>
      </c>
      <c r="C145" t="str">
        <f t="shared" si="13"/>
        <v>Portugal</v>
      </c>
      <c r="E145" t="str">
        <f t="shared" si="12"/>
        <v>Portugal</v>
      </c>
      <c r="F145" t="str">
        <f>_xlfn.XLOOKUP(B145,CountryMatch0!$A$2:$A$201,CountryMatch0!$D$2:$D$201,"NOT FOUND",0,1)</f>
        <v>PT</v>
      </c>
      <c r="H145" t="str">
        <f t="shared" si="14"/>
        <v>PT</v>
      </c>
      <c r="I145" t="str">
        <f t="shared" si="15"/>
        <v>Portugal</v>
      </c>
    </row>
    <row r="146" spans="1:9" x14ac:dyDescent="0.3">
      <c r="B146" t="s">
        <v>304</v>
      </c>
      <c r="C146" t="str">
        <f t="shared" si="13"/>
        <v>NOT FOUND</v>
      </c>
      <c r="E146" t="str">
        <f t="shared" si="12"/>
        <v>RoW America</v>
      </c>
      <c r="F146" t="str">
        <f>_xlfn.XLOOKUP(B146,CountryMatch0!$A$2:$A$201,CountryMatch0!$D$2:$D$201,"NOT FOUND",0,1)</f>
        <v>WL</v>
      </c>
      <c r="H146" t="str">
        <f t="shared" si="14"/>
        <v>WL</v>
      </c>
      <c r="I146" t="str">
        <f t="shared" si="15"/>
        <v>RoW America</v>
      </c>
    </row>
    <row r="147" spans="1:9" x14ac:dyDescent="0.3">
      <c r="B147" t="s">
        <v>305</v>
      </c>
      <c r="C147" t="str">
        <f t="shared" si="13"/>
        <v>NOT FOUND</v>
      </c>
      <c r="E147" t="str">
        <f t="shared" si="12"/>
        <v>RoW Middle East</v>
      </c>
      <c r="F147" t="str">
        <f>_xlfn.XLOOKUP(B147,CountryMatch0!$A$2:$A$201,CountryMatch0!$D$2:$D$201,"NOT FOUND",0,1)</f>
        <v>WM</v>
      </c>
      <c r="H147" t="str">
        <f t="shared" si="14"/>
        <v>WM</v>
      </c>
      <c r="I147" t="str">
        <f t="shared" si="15"/>
        <v>RoW Middle East</v>
      </c>
    </row>
    <row r="148" spans="1:9" x14ac:dyDescent="0.3">
      <c r="B148" t="s">
        <v>306</v>
      </c>
      <c r="C148" t="str">
        <f t="shared" si="13"/>
        <v>NOT FOUND</v>
      </c>
      <c r="E148" t="s">
        <v>720</v>
      </c>
      <c r="F148" t="str">
        <f>_xlfn.XLOOKUP(B148,CountryMatch0!$A$2:$A$201,CountryMatch0!$D$2:$D$201,"NOT FOUND",0,1)</f>
        <v>KR</v>
      </c>
      <c r="H148" t="str">
        <f t="shared" si="14"/>
        <v>KR</v>
      </c>
      <c r="I148" t="str">
        <f t="shared" si="15"/>
        <v>South Korea</v>
      </c>
    </row>
    <row r="149" spans="1:9" x14ac:dyDescent="0.3">
      <c r="B149" t="s">
        <v>307</v>
      </c>
      <c r="C149" t="str">
        <f t="shared" si="13"/>
        <v>NOT FOUND</v>
      </c>
      <c r="E149" t="str">
        <f t="shared" ref="E149:E192" si="16">_xlfn.XLOOKUP(B149, $S$3:$S$53, $S$3:$S$53, IFERROR(_xlfn.XLOOKUP(F149, $X$14:$X$19, $Y$14:$Y$19, "NOT FOUND", 0, 1), "NOT FOUND"), 0, 1)</f>
        <v>RoW Europe</v>
      </c>
      <c r="F149" t="str">
        <f>_xlfn.XLOOKUP(B149,CountryMatch0!$A$2:$A$201,CountryMatch0!$D$2:$D$201,"NOT FOUND",0,1)</f>
        <v>WE</v>
      </c>
      <c r="H149" t="str">
        <f t="shared" si="14"/>
        <v>WE</v>
      </c>
      <c r="I149" t="str">
        <f t="shared" si="15"/>
        <v>RoW Europe</v>
      </c>
    </row>
    <row r="150" spans="1:9" x14ac:dyDescent="0.3">
      <c r="A150" t="s">
        <v>308</v>
      </c>
      <c r="B150" t="s">
        <v>308</v>
      </c>
      <c r="C150" t="str">
        <f t="shared" si="13"/>
        <v>Romania</v>
      </c>
      <c r="E150" t="str">
        <f t="shared" si="16"/>
        <v>Romania</v>
      </c>
      <c r="F150" t="str">
        <f>_xlfn.XLOOKUP(B150,CountryMatch0!$A$2:$A$201,CountryMatch0!$D$2:$D$201,"NOT FOUND",0,1)</f>
        <v>RO</v>
      </c>
      <c r="H150" t="str">
        <f t="shared" si="14"/>
        <v>RO</v>
      </c>
      <c r="I150" t="str">
        <f t="shared" si="15"/>
        <v>Romania</v>
      </c>
    </row>
    <row r="151" spans="1:9" x14ac:dyDescent="0.3">
      <c r="A151" t="s">
        <v>470</v>
      </c>
      <c r="B151" t="s">
        <v>470</v>
      </c>
      <c r="C151" t="str">
        <f t="shared" si="13"/>
        <v>Russia</v>
      </c>
      <c r="E151" t="str">
        <f t="shared" si="16"/>
        <v>Russia</v>
      </c>
      <c r="F151" t="s">
        <v>557</v>
      </c>
      <c r="H151" t="str">
        <f t="shared" si="14"/>
        <v>RU</v>
      </c>
      <c r="I151" t="str">
        <f t="shared" si="15"/>
        <v>Russia</v>
      </c>
    </row>
    <row r="152" spans="1:9" x14ac:dyDescent="0.3">
      <c r="B152" t="s">
        <v>310</v>
      </c>
      <c r="C152" t="str">
        <f t="shared" si="13"/>
        <v>NOT FOUND</v>
      </c>
      <c r="E152" t="str">
        <f t="shared" si="16"/>
        <v>RoW Africa</v>
      </c>
      <c r="F152" t="str">
        <f>_xlfn.XLOOKUP(B152,CountryMatch0!$A$2:$A$201,CountryMatch0!$D$2:$D$201,"NOT FOUND",0,1)</f>
        <v>WF</v>
      </c>
      <c r="H152" t="str">
        <f t="shared" si="14"/>
        <v>WF</v>
      </c>
      <c r="I152" t="str">
        <f t="shared" si="15"/>
        <v>RoW Africa</v>
      </c>
    </row>
    <row r="153" spans="1:9" x14ac:dyDescent="0.3">
      <c r="B153" t="s">
        <v>311</v>
      </c>
      <c r="C153" t="str">
        <f t="shared" si="13"/>
        <v>NOT FOUND</v>
      </c>
      <c r="E153" t="str">
        <f t="shared" si="16"/>
        <v>RoW America</v>
      </c>
      <c r="F153" t="str">
        <f>_xlfn.XLOOKUP(B153,CountryMatch0!$A$2:$A$201,CountryMatch0!$D$2:$D$201,"NOT FOUND",0,1)</f>
        <v>WL</v>
      </c>
      <c r="H153" t="str">
        <f t="shared" si="14"/>
        <v>WL</v>
      </c>
      <c r="I153" t="str">
        <f t="shared" si="15"/>
        <v>RoW America</v>
      </c>
    </row>
    <row r="154" spans="1:9" x14ac:dyDescent="0.3">
      <c r="B154" t="s">
        <v>312</v>
      </c>
      <c r="C154" t="str">
        <f t="shared" si="13"/>
        <v>NOT FOUND</v>
      </c>
      <c r="E154" t="str">
        <f t="shared" si="16"/>
        <v>RoW America</v>
      </c>
      <c r="F154" t="str">
        <f>_xlfn.XLOOKUP(B154,CountryMatch0!$A$2:$A$201,CountryMatch0!$D$2:$D$201,"NOT FOUND",0,1)</f>
        <v>WL</v>
      </c>
      <c r="H154" t="str">
        <f t="shared" si="14"/>
        <v>WL</v>
      </c>
      <c r="I154" t="str">
        <f t="shared" si="15"/>
        <v>RoW America</v>
      </c>
    </row>
    <row r="155" spans="1:9" x14ac:dyDescent="0.3">
      <c r="B155" t="s">
        <v>313</v>
      </c>
      <c r="C155" t="str">
        <f t="shared" si="13"/>
        <v>NOT FOUND</v>
      </c>
      <c r="E155" t="str">
        <f t="shared" si="16"/>
        <v>RoW America</v>
      </c>
      <c r="F155" t="str">
        <f>_xlfn.XLOOKUP(B155,CountryMatch0!$A$2:$A$201,CountryMatch0!$D$2:$D$201,"NOT FOUND",0,1)</f>
        <v>WL</v>
      </c>
      <c r="H155" t="str">
        <f t="shared" si="14"/>
        <v>WL</v>
      </c>
      <c r="I155" t="str">
        <f t="shared" si="15"/>
        <v>RoW America</v>
      </c>
    </row>
    <row r="156" spans="1:9" x14ac:dyDescent="0.3">
      <c r="B156" t="s">
        <v>314</v>
      </c>
      <c r="C156" t="str">
        <f t="shared" si="13"/>
        <v>NOT FOUND</v>
      </c>
      <c r="E156" t="str">
        <f t="shared" si="16"/>
        <v>RoW Asia and Pacific</v>
      </c>
      <c r="F156" t="str">
        <f>_xlfn.XLOOKUP(B156,CountryMatch0!$A$2:$A$201,CountryMatch0!$D$2:$D$201,"NOT FOUND",0,1)</f>
        <v>WA</v>
      </c>
      <c r="H156" t="str">
        <f t="shared" si="14"/>
        <v>WA</v>
      </c>
      <c r="I156" t="str">
        <f t="shared" si="15"/>
        <v>RoW Asia and Pacific</v>
      </c>
    </row>
    <row r="157" spans="1:9" x14ac:dyDescent="0.3">
      <c r="B157" t="s">
        <v>315</v>
      </c>
      <c r="C157" t="str">
        <f t="shared" si="13"/>
        <v>NOT FOUND</v>
      </c>
      <c r="E157" t="str">
        <f t="shared" si="16"/>
        <v>RoW Africa</v>
      </c>
      <c r="F157" t="str">
        <f>_xlfn.XLOOKUP(B157,CountryMatch0!$A$2:$A$201,CountryMatch0!$D$2:$D$201,"NOT FOUND",0,1)</f>
        <v>WF</v>
      </c>
      <c r="H157" t="str">
        <f t="shared" si="14"/>
        <v>WF</v>
      </c>
      <c r="I157" t="str">
        <f t="shared" si="15"/>
        <v>RoW Africa</v>
      </c>
    </row>
    <row r="158" spans="1:9" x14ac:dyDescent="0.3">
      <c r="B158" t="s">
        <v>316</v>
      </c>
      <c r="C158" t="str">
        <f t="shared" si="13"/>
        <v>NOT FOUND</v>
      </c>
      <c r="E158" t="str">
        <f t="shared" si="16"/>
        <v>RoW Middle East</v>
      </c>
      <c r="F158" t="str">
        <f>_xlfn.XLOOKUP(B158,CountryMatch0!$A$2:$A$201,CountryMatch0!$D$2:$D$201,"NOT FOUND",0,1)</f>
        <v>WM</v>
      </c>
      <c r="H158" t="str">
        <f t="shared" si="14"/>
        <v>WM</v>
      </c>
      <c r="I158" t="str">
        <f t="shared" si="15"/>
        <v>RoW Middle East</v>
      </c>
    </row>
    <row r="159" spans="1:9" x14ac:dyDescent="0.3">
      <c r="A159" t="s">
        <v>317</v>
      </c>
      <c r="B159" t="s">
        <v>317</v>
      </c>
      <c r="C159" t="str">
        <f t="shared" si="13"/>
        <v>Senegal</v>
      </c>
      <c r="E159" t="str">
        <f t="shared" si="16"/>
        <v>RoW Africa</v>
      </c>
      <c r="F159" t="str">
        <f>_xlfn.XLOOKUP(B159,CountryMatch0!$A$2:$A$201,CountryMatch0!$D$2:$D$201,"NOT FOUND",0,1)</f>
        <v>WF</v>
      </c>
      <c r="H159" t="str">
        <f t="shared" si="14"/>
        <v>WF</v>
      </c>
      <c r="I159" t="str">
        <f t="shared" si="15"/>
        <v>RoW Africa</v>
      </c>
    </row>
    <row r="160" spans="1:9" x14ac:dyDescent="0.3">
      <c r="B160" t="s">
        <v>318</v>
      </c>
      <c r="C160" t="str">
        <f t="shared" si="13"/>
        <v>NOT FOUND</v>
      </c>
      <c r="E160" t="str">
        <f t="shared" si="16"/>
        <v>RoW Europe</v>
      </c>
      <c r="F160" t="str">
        <f>_xlfn.XLOOKUP(B160,CountryMatch0!$A$2:$A$201,CountryMatch0!$D$2:$D$201,"NOT FOUND",0,1)</f>
        <v>WE</v>
      </c>
      <c r="H160" t="str">
        <f t="shared" si="14"/>
        <v>WE</v>
      </c>
      <c r="I160" t="str">
        <f t="shared" si="15"/>
        <v>RoW Europe</v>
      </c>
    </row>
    <row r="161" spans="1:9" x14ac:dyDescent="0.3">
      <c r="B161" t="s">
        <v>319</v>
      </c>
      <c r="C161" t="str">
        <f t="shared" si="13"/>
        <v>NOT FOUND</v>
      </c>
      <c r="E161" t="str">
        <f t="shared" si="16"/>
        <v>RoW Africa</v>
      </c>
      <c r="F161" t="str">
        <f>_xlfn.XLOOKUP(B161,CountryMatch0!$A$2:$A$201,CountryMatch0!$D$2:$D$201,"NOT FOUND",0,1)</f>
        <v>WF</v>
      </c>
      <c r="H161" t="str">
        <f t="shared" si="14"/>
        <v>WF</v>
      </c>
      <c r="I161" t="str">
        <f t="shared" si="15"/>
        <v>RoW Africa</v>
      </c>
    </row>
    <row r="162" spans="1:9" x14ac:dyDescent="0.3">
      <c r="B162" t="s">
        <v>320</v>
      </c>
      <c r="C162" t="str">
        <f t="shared" ref="C162:C193" si="17">_xlfn.XLOOKUP(B162,$A$3:$A$198,$A$3:$A$198,"NOT FOUND",0,1)</f>
        <v>NOT FOUND</v>
      </c>
      <c r="E162" t="str">
        <f t="shared" si="16"/>
        <v>RoW Africa</v>
      </c>
      <c r="F162" t="str">
        <f>_xlfn.XLOOKUP(B162,CountryMatch0!$A$2:$A$201,CountryMatch0!$D$2:$D$201,"NOT FOUND",0,1)</f>
        <v>WF</v>
      </c>
      <c r="H162" t="str">
        <f t="shared" si="14"/>
        <v>WF</v>
      </c>
      <c r="I162" t="str">
        <f t="shared" si="15"/>
        <v>RoW Africa</v>
      </c>
    </row>
    <row r="163" spans="1:9" x14ac:dyDescent="0.3">
      <c r="B163" t="s">
        <v>321</v>
      </c>
      <c r="C163" t="str">
        <f t="shared" si="17"/>
        <v>NOT FOUND</v>
      </c>
      <c r="E163" t="str">
        <f t="shared" si="16"/>
        <v>RoW Asia and Pacific</v>
      </c>
      <c r="F163" t="str">
        <f>_xlfn.XLOOKUP(B163,CountryMatch0!$A$2:$A$201,CountryMatch0!$D$2:$D$201,"NOT FOUND",0,1)</f>
        <v>WA</v>
      </c>
      <c r="H163" t="str">
        <f t="shared" si="14"/>
        <v>WA</v>
      </c>
      <c r="I163" t="str">
        <f t="shared" si="15"/>
        <v>RoW Asia and Pacific</v>
      </c>
    </row>
    <row r="164" spans="1:9" x14ac:dyDescent="0.3">
      <c r="A164" t="s">
        <v>322</v>
      </c>
      <c r="B164" t="s">
        <v>322</v>
      </c>
      <c r="C164" t="str">
        <f t="shared" si="17"/>
        <v>Slovakia</v>
      </c>
      <c r="E164" t="str">
        <f t="shared" si="16"/>
        <v>Slovakia</v>
      </c>
      <c r="F164" t="str">
        <f>_xlfn.XLOOKUP(B164,CountryMatch0!$A$2:$A$201,CountryMatch0!$D$2:$D$201,"NOT FOUND",0,1)</f>
        <v>SK</v>
      </c>
      <c r="H164" t="str">
        <f t="shared" si="14"/>
        <v>SK</v>
      </c>
      <c r="I164" t="str">
        <f t="shared" si="15"/>
        <v>Slovakia</v>
      </c>
    </row>
    <row r="165" spans="1:9" x14ac:dyDescent="0.3">
      <c r="A165" t="s">
        <v>323</v>
      </c>
      <c r="B165" t="s">
        <v>323</v>
      </c>
      <c r="C165" t="str">
        <f t="shared" si="17"/>
        <v>Slovenia</v>
      </c>
      <c r="E165" t="str">
        <f t="shared" si="16"/>
        <v>Slovenia</v>
      </c>
      <c r="F165" t="str">
        <f>_xlfn.XLOOKUP(B165,CountryMatch0!$A$2:$A$201,CountryMatch0!$D$2:$D$201,"NOT FOUND",0,1)</f>
        <v>SI</v>
      </c>
      <c r="H165" t="str">
        <f t="shared" si="14"/>
        <v>SI</v>
      </c>
      <c r="I165" t="str">
        <f t="shared" si="15"/>
        <v>Slovenia</v>
      </c>
    </row>
    <row r="166" spans="1:9" x14ac:dyDescent="0.3">
      <c r="B166" t="s">
        <v>324</v>
      </c>
      <c r="C166" t="str">
        <f t="shared" si="17"/>
        <v>NOT FOUND</v>
      </c>
      <c r="E166" t="str">
        <f t="shared" si="16"/>
        <v>RoW Asia and Pacific</v>
      </c>
      <c r="F166" t="str">
        <f>_xlfn.XLOOKUP(B166,CountryMatch0!$A$2:$A$201,CountryMatch0!$D$2:$D$201,"NOT FOUND",0,1)</f>
        <v>WA</v>
      </c>
      <c r="H166" t="str">
        <f t="shared" si="14"/>
        <v>WA</v>
      </c>
      <c r="I166" t="str">
        <f t="shared" si="15"/>
        <v>RoW Asia and Pacific</v>
      </c>
    </row>
    <row r="167" spans="1:9" x14ac:dyDescent="0.3">
      <c r="B167" t="s">
        <v>325</v>
      </c>
      <c r="C167" t="str">
        <f t="shared" si="17"/>
        <v>NOT FOUND</v>
      </c>
      <c r="E167" t="str">
        <f t="shared" si="16"/>
        <v>RoW Africa</v>
      </c>
      <c r="F167" t="str">
        <f>_xlfn.XLOOKUP(B167,CountryMatch0!$A$2:$A$201,CountryMatch0!$D$2:$D$201,"NOT FOUND",0,1)</f>
        <v>WF</v>
      </c>
      <c r="H167" t="str">
        <f t="shared" si="14"/>
        <v>WF</v>
      </c>
      <c r="I167" t="str">
        <f t="shared" si="15"/>
        <v>RoW Africa</v>
      </c>
    </row>
    <row r="168" spans="1:9" x14ac:dyDescent="0.3">
      <c r="A168" t="s">
        <v>326</v>
      </c>
      <c r="B168" t="s">
        <v>326</v>
      </c>
      <c r="C168" t="str">
        <f t="shared" si="17"/>
        <v>South Africa</v>
      </c>
      <c r="E168" t="str">
        <f t="shared" si="16"/>
        <v>South Africa</v>
      </c>
      <c r="F168" t="str">
        <f>_xlfn.XLOOKUP(B168,CountryMatch0!$A$2:$A$201,CountryMatch0!$D$2:$D$201,"NOT FOUND",0,1)</f>
        <v>ZA</v>
      </c>
      <c r="H168" t="str">
        <f t="shared" si="14"/>
        <v>ZA</v>
      </c>
      <c r="I168" t="str">
        <f t="shared" si="15"/>
        <v>South Africa</v>
      </c>
    </row>
    <row r="169" spans="1:9" x14ac:dyDescent="0.3">
      <c r="B169" t="s">
        <v>327</v>
      </c>
      <c r="C169" t="str">
        <f t="shared" si="17"/>
        <v>NOT FOUND</v>
      </c>
      <c r="E169" t="str">
        <f t="shared" si="16"/>
        <v>RoW Africa</v>
      </c>
      <c r="F169" t="str">
        <f>_xlfn.XLOOKUP(B169,CountryMatch0!$A$2:$A$201,CountryMatch0!$D$2:$D$201,"NOT FOUND",0,1)</f>
        <v>WF</v>
      </c>
      <c r="H169" t="str">
        <f t="shared" si="14"/>
        <v>WF</v>
      </c>
      <c r="I169" t="str">
        <f t="shared" si="15"/>
        <v>RoW Africa</v>
      </c>
    </row>
    <row r="170" spans="1:9" x14ac:dyDescent="0.3">
      <c r="A170" t="s">
        <v>328</v>
      </c>
      <c r="B170" t="s">
        <v>328</v>
      </c>
      <c r="C170" t="str">
        <f t="shared" si="17"/>
        <v>Spain</v>
      </c>
      <c r="E170" t="str">
        <f t="shared" si="16"/>
        <v>Spain</v>
      </c>
      <c r="F170" t="str">
        <f>_xlfn.XLOOKUP(B170,CountryMatch0!$A$2:$A$201,CountryMatch0!$D$2:$D$201,"NOT FOUND",0,1)</f>
        <v>ES</v>
      </c>
      <c r="H170" t="str">
        <f t="shared" si="14"/>
        <v>ES</v>
      </c>
      <c r="I170" t="str">
        <f t="shared" si="15"/>
        <v>Spain</v>
      </c>
    </row>
    <row r="171" spans="1:9" x14ac:dyDescent="0.3">
      <c r="B171" t="s">
        <v>329</v>
      </c>
      <c r="C171" t="str">
        <f t="shared" si="17"/>
        <v>NOT FOUND</v>
      </c>
      <c r="E171" t="str">
        <f t="shared" si="16"/>
        <v>RoW Asia and Pacific</v>
      </c>
      <c r="F171" t="str">
        <f>_xlfn.XLOOKUP(B171,CountryMatch0!$A$2:$A$201,CountryMatch0!$D$2:$D$201,"NOT FOUND",0,1)</f>
        <v>WA</v>
      </c>
      <c r="H171" t="str">
        <f t="shared" si="14"/>
        <v>WA</v>
      </c>
      <c r="I171" t="str">
        <f t="shared" si="15"/>
        <v>RoW Asia and Pacific</v>
      </c>
    </row>
    <row r="172" spans="1:9" x14ac:dyDescent="0.3">
      <c r="B172" t="s">
        <v>330</v>
      </c>
      <c r="C172" t="str">
        <f t="shared" si="17"/>
        <v>NOT FOUND</v>
      </c>
      <c r="E172" t="str">
        <f t="shared" si="16"/>
        <v>RoW Africa</v>
      </c>
      <c r="F172" t="str">
        <f>_xlfn.XLOOKUP(B172,CountryMatch0!$A$2:$A$201,CountryMatch0!$D$2:$D$201,"NOT FOUND",0,1)</f>
        <v>WF</v>
      </c>
      <c r="H172" t="str">
        <f t="shared" si="14"/>
        <v>WF</v>
      </c>
      <c r="I172" t="str">
        <f t="shared" si="15"/>
        <v>RoW Africa</v>
      </c>
    </row>
    <row r="173" spans="1:9" x14ac:dyDescent="0.3">
      <c r="B173" t="s">
        <v>331</v>
      </c>
      <c r="C173" t="str">
        <f t="shared" si="17"/>
        <v>NOT FOUND</v>
      </c>
      <c r="E173" t="str">
        <f t="shared" si="16"/>
        <v>RoW America</v>
      </c>
      <c r="F173" t="str">
        <f>_xlfn.XLOOKUP(B173,CountryMatch0!$A$2:$A$201,CountryMatch0!$D$2:$D$201,"NOT FOUND",0,1)</f>
        <v>WL</v>
      </c>
      <c r="H173" t="str">
        <f t="shared" si="14"/>
        <v>WL</v>
      </c>
      <c r="I173" t="str">
        <f t="shared" si="15"/>
        <v>RoW America</v>
      </c>
    </row>
    <row r="174" spans="1:9" x14ac:dyDescent="0.3">
      <c r="A174" t="s">
        <v>332</v>
      </c>
      <c r="B174" t="s">
        <v>332</v>
      </c>
      <c r="C174" t="str">
        <f t="shared" si="17"/>
        <v>Sweden</v>
      </c>
      <c r="E174" t="str">
        <f t="shared" si="16"/>
        <v>Sweden</v>
      </c>
      <c r="F174" t="str">
        <f>_xlfn.XLOOKUP(B174,CountryMatch0!$A$2:$A$201,CountryMatch0!$D$2:$D$201,"NOT FOUND",0,1)</f>
        <v>SE</v>
      </c>
      <c r="H174" t="str">
        <f t="shared" si="14"/>
        <v>SE</v>
      </c>
      <c r="I174" t="str">
        <f t="shared" si="15"/>
        <v>Sweden</v>
      </c>
    </row>
    <row r="175" spans="1:9" x14ac:dyDescent="0.3">
      <c r="B175" t="s">
        <v>333</v>
      </c>
      <c r="C175" t="str">
        <f t="shared" si="17"/>
        <v>NOT FOUND</v>
      </c>
      <c r="E175" t="str">
        <f t="shared" si="16"/>
        <v>Switzerland</v>
      </c>
      <c r="F175" t="str">
        <f>_xlfn.XLOOKUP(B175,CountryMatch0!$A$2:$A$201,CountryMatch0!$D$2:$D$201,"NOT FOUND",0,1)</f>
        <v>CH</v>
      </c>
      <c r="H175" t="str">
        <f t="shared" si="14"/>
        <v>CH</v>
      </c>
      <c r="I175" t="str">
        <f t="shared" si="15"/>
        <v>Switzerland</v>
      </c>
    </row>
    <row r="176" spans="1:9" x14ac:dyDescent="0.3">
      <c r="B176" t="s">
        <v>334</v>
      </c>
      <c r="C176" t="str">
        <f t="shared" si="17"/>
        <v>NOT FOUND</v>
      </c>
      <c r="E176" t="str">
        <f t="shared" si="16"/>
        <v>RoW Middle East</v>
      </c>
      <c r="F176" t="str">
        <f>_xlfn.XLOOKUP(B176,CountryMatch0!$A$2:$A$201,CountryMatch0!$D$2:$D$201,"NOT FOUND",0,1)</f>
        <v>WM</v>
      </c>
      <c r="H176" t="str">
        <f t="shared" si="14"/>
        <v>WM</v>
      </c>
      <c r="I176" t="str">
        <f t="shared" si="15"/>
        <v>RoW Middle East</v>
      </c>
    </row>
    <row r="177" spans="1:9" x14ac:dyDescent="0.3">
      <c r="A177" s="18" t="s">
        <v>481</v>
      </c>
      <c r="B177" t="s">
        <v>335</v>
      </c>
      <c r="C177" t="str">
        <f t="shared" si="17"/>
        <v>NOT FOUND</v>
      </c>
      <c r="E177" t="str">
        <f t="shared" si="16"/>
        <v>RoW Asia and Pacific</v>
      </c>
      <c r="F177" t="str">
        <f>_xlfn.XLOOKUP(B177,CountryMatch0!$A$2:$A$201,CountryMatch0!$D$2:$D$201,"NOT FOUND",0,1)</f>
        <v>WA</v>
      </c>
      <c r="H177" t="str">
        <f t="shared" si="14"/>
        <v>WA</v>
      </c>
      <c r="I177" t="str">
        <f t="shared" si="15"/>
        <v>RoW Asia and Pacific</v>
      </c>
    </row>
    <row r="178" spans="1:9" x14ac:dyDescent="0.3">
      <c r="A178" t="s">
        <v>336</v>
      </c>
      <c r="B178" t="s">
        <v>336</v>
      </c>
      <c r="C178" t="str">
        <f t="shared" si="17"/>
        <v>Thailand</v>
      </c>
      <c r="E178" t="str">
        <f t="shared" si="16"/>
        <v>RoW Asia and Pacific</v>
      </c>
      <c r="F178" t="str">
        <f>_xlfn.XLOOKUP(B178,CountryMatch0!$A$2:$A$201,CountryMatch0!$D$2:$D$201,"NOT FOUND",0,1)</f>
        <v>WA</v>
      </c>
      <c r="H178" t="str">
        <f t="shared" si="14"/>
        <v>WA</v>
      </c>
      <c r="I178" t="str">
        <f t="shared" si="15"/>
        <v>RoW Asia and Pacific</v>
      </c>
    </row>
    <row r="179" spans="1:9" x14ac:dyDescent="0.3">
      <c r="B179" t="s">
        <v>337</v>
      </c>
      <c r="C179" t="str">
        <f t="shared" si="17"/>
        <v>NOT FOUND</v>
      </c>
      <c r="E179" t="str">
        <f t="shared" si="16"/>
        <v>RoW Asia and Pacific</v>
      </c>
      <c r="F179" t="str">
        <f>_xlfn.XLOOKUP(B179,CountryMatch0!$A$2:$A$201,CountryMatch0!$D$2:$D$201,"NOT FOUND",0,1)</f>
        <v>WA</v>
      </c>
      <c r="H179" t="str">
        <f t="shared" si="14"/>
        <v>WA</v>
      </c>
      <c r="I179" t="str">
        <f t="shared" si="15"/>
        <v>RoW Asia and Pacific</v>
      </c>
    </row>
    <row r="180" spans="1:9" x14ac:dyDescent="0.3">
      <c r="B180" t="s">
        <v>338</v>
      </c>
      <c r="C180" t="str">
        <f t="shared" si="17"/>
        <v>NOT FOUND</v>
      </c>
      <c r="E180" t="str">
        <f t="shared" si="16"/>
        <v>RoW Africa</v>
      </c>
      <c r="F180" t="str">
        <f>_xlfn.XLOOKUP(B180,CountryMatch0!$A$2:$A$201,CountryMatch0!$D$2:$D$201,"NOT FOUND",0,1)</f>
        <v>WF</v>
      </c>
      <c r="H180" t="str">
        <f t="shared" si="14"/>
        <v>WF</v>
      </c>
      <c r="I180" t="str">
        <f t="shared" si="15"/>
        <v>RoW Africa</v>
      </c>
    </row>
    <row r="181" spans="1:9" x14ac:dyDescent="0.3">
      <c r="B181" t="s">
        <v>339</v>
      </c>
      <c r="C181" t="str">
        <f t="shared" si="17"/>
        <v>NOT FOUND</v>
      </c>
      <c r="E181" t="str">
        <f t="shared" si="16"/>
        <v>RoW Asia and Pacific</v>
      </c>
      <c r="F181" t="str">
        <f>_xlfn.XLOOKUP(B181,CountryMatch0!$A$2:$A$201,CountryMatch0!$D$2:$D$201,"NOT FOUND",0,1)</f>
        <v>WA</v>
      </c>
      <c r="H181" t="str">
        <f t="shared" si="14"/>
        <v>WA</v>
      </c>
      <c r="I181" t="str">
        <f t="shared" si="15"/>
        <v>RoW Asia and Pacific</v>
      </c>
    </row>
    <row r="182" spans="1:9" x14ac:dyDescent="0.3">
      <c r="B182" t="s">
        <v>340</v>
      </c>
      <c r="C182" t="str">
        <f t="shared" si="17"/>
        <v>NOT FOUND</v>
      </c>
      <c r="E182" t="str">
        <f t="shared" si="16"/>
        <v>RoW Asia and Pacific</v>
      </c>
      <c r="F182" t="str">
        <f>_xlfn.XLOOKUP(B182,CountryMatch0!$A$2:$A$201,CountryMatch0!$D$2:$D$201,"NOT FOUND",0,1)</f>
        <v>WA</v>
      </c>
      <c r="H182" t="str">
        <f t="shared" si="14"/>
        <v>WA</v>
      </c>
      <c r="I182" t="str">
        <f t="shared" si="15"/>
        <v>RoW Asia and Pacific</v>
      </c>
    </row>
    <row r="183" spans="1:9" x14ac:dyDescent="0.3">
      <c r="B183" t="s">
        <v>341</v>
      </c>
      <c r="C183" t="str">
        <f t="shared" si="17"/>
        <v>NOT FOUND</v>
      </c>
      <c r="E183" t="str">
        <f t="shared" si="16"/>
        <v>RoW America</v>
      </c>
      <c r="F183" t="str">
        <f>_xlfn.XLOOKUP(B183,CountryMatch0!$A$2:$A$201,CountryMatch0!$D$2:$D$201,"NOT FOUND",0,1)</f>
        <v>WL</v>
      </c>
      <c r="H183" t="str">
        <f t="shared" si="14"/>
        <v>WL</v>
      </c>
      <c r="I183" t="str">
        <f t="shared" si="15"/>
        <v>RoW America</v>
      </c>
    </row>
    <row r="184" spans="1:9" x14ac:dyDescent="0.3">
      <c r="B184" t="s">
        <v>342</v>
      </c>
      <c r="C184" t="str">
        <f t="shared" si="17"/>
        <v>NOT FOUND</v>
      </c>
      <c r="E184" t="str">
        <f t="shared" si="16"/>
        <v>RoW Africa</v>
      </c>
      <c r="F184" t="str">
        <f>_xlfn.XLOOKUP(B184,CountryMatch0!$A$2:$A$201,CountryMatch0!$D$2:$D$201,"NOT FOUND",0,1)</f>
        <v>WF</v>
      </c>
      <c r="H184" t="str">
        <f t="shared" si="14"/>
        <v>WF</v>
      </c>
      <c r="I184" t="str">
        <f t="shared" si="15"/>
        <v>RoW Africa</v>
      </c>
    </row>
    <row r="185" spans="1:9" x14ac:dyDescent="0.3">
      <c r="A185" t="s">
        <v>489</v>
      </c>
      <c r="B185" t="s">
        <v>343</v>
      </c>
      <c r="C185" t="str">
        <f t="shared" si="17"/>
        <v>NOT FOUND</v>
      </c>
      <c r="E185" t="str">
        <f t="shared" si="16"/>
        <v>NOT FOUND</v>
      </c>
      <c r="F185" t="s">
        <v>564</v>
      </c>
      <c r="H185" t="str">
        <f>_xlfn.XLOOKUP(E185,$S$3:$S$52,$R$3:$R$52,"NOT FOUND",0,1)</f>
        <v>NOT FOUND</v>
      </c>
      <c r="I185" t="str">
        <f t="shared" si="15"/>
        <v>NOT FOUND</v>
      </c>
    </row>
    <row r="186" spans="1:9" x14ac:dyDescent="0.3">
      <c r="B186" t="s">
        <v>344</v>
      </c>
      <c r="C186" t="str">
        <f t="shared" si="17"/>
        <v>NOT FOUND</v>
      </c>
      <c r="E186" t="str">
        <f t="shared" si="16"/>
        <v>RoW Asia and Pacific</v>
      </c>
      <c r="F186" t="str">
        <f>_xlfn.XLOOKUP(B186,CountryMatch0!$A$2:$A$201,CountryMatch0!$D$2:$D$201,"NOT FOUND",0,1)</f>
        <v>WA</v>
      </c>
      <c r="H186" t="str">
        <f t="shared" si="14"/>
        <v>WA</v>
      </c>
      <c r="I186" t="str">
        <f t="shared" si="15"/>
        <v>RoW Asia and Pacific</v>
      </c>
    </row>
    <row r="187" spans="1:9" x14ac:dyDescent="0.3">
      <c r="B187" t="s">
        <v>345</v>
      </c>
      <c r="C187" t="str">
        <f t="shared" si="17"/>
        <v>NOT FOUND</v>
      </c>
      <c r="E187" t="str">
        <f t="shared" si="16"/>
        <v>RoW Asia and Pacific</v>
      </c>
      <c r="F187" t="str">
        <f>_xlfn.XLOOKUP(B187,CountryMatch0!$A$2:$A$201,CountryMatch0!$D$2:$D$201,"NOT FOUND",0,1)</f>
        <v>WA</v>
      </c>
      <c r="H187" t="str">
        <f t="shared" si="14"/>
        <v>WA</v>
      </c>
      <c r="I187" t="str">
        <f t="shared" si="15"/>
        <v>RoW Asia and Pacific</v>
      </c>
    </row>
    <row r="188" spans="1:9" x14ac:dyDescent="0.3">
      <c r="B188" t="s">
        <v>346</v>
      </c>
      <c r="C188" t="str">
        <f t="shared" si="17"/>
        <v>NOT FOUND</v>
      </c>
      <c r="E188" t="str">
        <f t="shared" si="16"/>
        <v>RoW Africa</v>
      </c>
      <c r="F188" t="str">
        <f>_xlfn.XLOOKUP(B188,CountryMatch0!$A$2:$A$201,CountryMatch0!$D$2:$D$201,"NOT FOUND",0,1)</f>
        <v>WF</v>
      </c>
      <c r="H188" t="str">
        <f t="shared" si="14"/>
        <v>WF</v>
      </c>
      <c r="I188" t="str">
        <f t="shared" si="15"/>
        <v>RoW Africa</v>
      </c>
    </row>
    <row r="189" spans="1:9" x14ac:dyDescent="0.3">
      <c r="A189" t="s">
        <v>347</v>
      </c>
      <c r="B189" t="s">
        <v>347</v>
      </c>
      <c r="C189" t="str">
        <f t="shared" si="17"/>
        <v>Ukraine</v>
      </c>
      <c r="E189" t="str">
        <f t="shared" si="16"/>
        <v>RoW Europe</v>
      </c>
      <c r="F189" t="str">
        <f>_xlfn.XLOOKUP(B189,CountryMatch0!$A$2:$A$201,CountryMatch0!$D$2:$D$201,"NOT FOUND",0,1)</f>
        <v>WE</v>
      </c>
      <c r="H189" t="str">
        <f t="shared" si="14"/>
        <v>WE</v>
      </c>
      <c r="I189" t="str">
        <f t="shared" si="15"/>
        <v>RoW Europe</v>
      </c>
    </row>
    <row r="190" spans="1:9" x14ac:dyDescent="0.3">
      <c r="B190" t="s">
        <v>348</v>
      </c>
      <c r="C190" t="str">
        <f t="shared" si="17"/>
        <v>NOT FOUND</v>
      </c>
      <c r="E190" t="str">
        <f t="shared" si="16"/>
        <v>RoW Middle East</v>
      </c>
      <c r="F190" t="str">
        <f>_xlfn.XLOOKUP(B190,CountryMatch0!$A$2:$A$201,CountryMatch0!$D$2:$D$201,"NOT FOUND",0,1)</f>
        <v>WM</v>
      </c>
      <c r="H190" t="str">
        <f t="shared" si="14"/>
        <v>WM</v>
      </c>
      <c r="I190" t="str">
        <f t="shared" si="15"/>
        <v>RoW Middle East</v>
      </c>
    </row>
    <row r="191" spans="1:9" x14ac:dyDescent="0.3">
      <c r="A191" t="s">
        <v>493</v>
      </c>
      <c r="B191" t="s">
        <v>347</v>
      </c>
      <c r="C191" t="str">
        <f t="shared" si="17"/>
        <v>Ukraine</v>
      </c>
      <c r="E191" t="str">
        <f t="shared" si="16"/>
        <v>RoW Europe</v>
      </c>
      <c r="F191" t="str">
        <f>_xlfn.XLOOKUP(B191,CountryMatch0!$A$2:$A$201,CountryMatch0!$D$2:$D$201,"NOT FOUND",0,1)</f>
        <v>WE</v>
      </c>
      <c r="H191" t="str">
        <f t="shared" si="14"/>
        <v>WE</v>
      </c>
      <c r="I191" t="str">
        <f t="shared" si="15"/>
        <v>RoW Europe</v>
      </c>
    </row>
    <row r="192" spans="1:9" x14ac:dyDescent="0.3">
      <c r="B192" t="s">
        <v>350</v>
      </c>
      <c r="C192" t="str">
        <f t="shared" si="17"/>
        <v>NOT FOUND</v>
      </c>
      <c r="E192" t="str">
        <f t="shared" si="16"/>
        <v>RoW Africa</v>
      </c>
      <c r="F192" t="str">
        <f>_xlfn.XLOOKUP(B192,CountryMatch0!$A$2:$A$201,CountryMatch0!$D$2:$D$201,"NOT FOUND",0,1)</f>
        <v>WF</v>
      </c>
      <c r="H192" t="str">
        <f t="shared" si="14"/>
        <v>WF</v>
      </c>
      <c r="I192" t="str">
        <f t="shared" si="15"/>
        <v>RoW Africa</v>
      </c>
    </row>
    <row r="193" spans="1:9" x14ac:dyDescent="0.3">
      <c r="A193" t="s">
        <v>509</v>
      </c>
      <c r="B193" t="s">
        <v>509</v>
      </c>
      <c r="C193" t="str">
        <f t="shared" si="17"/>
        <v>USA</v>
      </c>
      <c r="E193" t="s">
        <v>730</v>
      </c>
      <c r="F193" t="s">
        <v>566</v>
      </c>
      <c r="H193" t="str">
        <f t="shared" si="14"/>
        <v>US</v>
      </c>
      <c r="I193" t="str">
        <f t="shared" si="15"/>
        <v>United States</v>
      </c>
    </row>
    <row r="194" spans="1:9" x14ac:dyDescent="0.3">
      <c r="A194" t="s">
        <v>352</v>
      </c>
      <c r="B194" t="s">
        <v>352</v>
      </c>
      <c r="C194" t="str">
        <f t="shared" ref="C194:C201" si="18">_xlfn.XLOOKUP(B194,$A$3:$A$198,$A$3:$A$198,"NOT FOUND",0,1)</f>
        <v>Uruguay</v>
      </c>
      <c r="E194" t="str">
        <f t="shared" ref="E194:E201" si="19">_xlfn.XLOOKUP(B194, $S$3:$S$53, $S$3:$S$53, IFERROR(_xlfn.XLOOKUP(F194, $X$14:$X$19, $Y$14:$Y$19, "NOT FOUND", 0, 1), "NOT FOUND"), 0, 1)</f>
        <v>RoW America</v>
      </c>
      <c r="F194" t="str">
        <f>_xlfn.XLOOKUP(B194,CountryMatch0!$A$2:$A$201,CountryMatch0!$D$2:$D$201,"NOT FOUND",0,1)</f>
        <v>WL</v>
      </c>
      <c r="H194" t="str">
        <f t="shared" si="14"/>
        <v>WL</v>
      </c>
      <c r="I194" t="str">
        <f t="shared" si="15"/>
        <v>RoW America</v>
      </c>
    </row>
    <row r="195" spans="1:9" x14ac:dyDescent="0.3">
      <c r="B195" t="s">
        <v>353</v>
      </c>
      <c r="C195" t="str">
        <f t="shared" si="18"/>
        <v>NOT FOUND</v>
      </c>
      <c r="E195" t="str">
        <f t="shared" si="19"/>
        <v>RoW Asia and Pacific</v>
      </c>
      <c r="F195" t="str">
        <f>_xlfn.XLOOKUP(B195,CountryMatch0!$A$2:$A$201,CountryMatch0!$D$2:$D$201,"NOT FOUND",0,1)</f>
        <v>WA</v>
      </c>
      <c r="H195" t="str">
        <f t="shared" ref="H195:H201" si="20">_xlfn.XLOOKUP(E195,$S$3:$S$52,$R$3:$R$52,"NOT FOUND",0,1)</f>
        <v>WA</v>
      </c>
      <c r="I195" t="str">
        <f t="shared" ref="I195:I201" si="21">_xlfn.XLOOKUP(H195,$R$3:$R$52,$S$3:$S$52,"NOT FOUND",0,1)</f>
        <v>RoW Asia and Pacific</v>
      </c>
    </row>
    <row r="196" spans="1:9" x14ac:dyDescent="0.3">
      <c r="B196" t="s">
        <v>354</v>
      </c>
      <c r="C196" t="str">
        <f t="shared" si="18"/>
        <v>NOT FOUND</v>
      </c>
      <c r="E196" t="str">
        <f t="shared" si="19"/>
        <v>RoW Asia and Pacific</v>
      </c>
      <c r="F196" t="str">
        <f>_xlfn.XLOOKUP(B196,CountryMatch0!$A$2:$A$201,CountryMatch0!$D$2:$D$201,"NOT FOUND",0,1)</f>
        <v>WA</v>
      </c>
      <c r="H196" t="str">
        <f t="shared" si="20"/>
        <v>WA</v>
      </c>
      <c r="I196" t="str">
        <f t="shared" si="21"/>
        <v>RoW Asia and Pacific</v>
      </c>
    </row>
    <row r="197" spans="1:9" x14ac:dyDescent="0.3">
      <c r="B197" t="s">
        <v>355</v>
      </c>
      <c r="C197" t="str">
        <f t="shared" si="18"/>
        <v>NOT FOUND</v>
      </c>
      <c r="E197" t="str">
        <f t="shared" si="19"/>
        <v>RoW America</v>
      </c>
      <c r="F197" t="str">
        <f>_xlfn.XLOOKUP(B197,CountryMatch0!$A$2:$A$201,CountryMatch0!$D$2:$D$201,"NOT FOUND",0,1)</f>
        <v>WL</v>
      </c>
      <c r="H197" t="str">
        <f t="shared" si="20"/>
        <v>WL</v>
      </c>
      <c r="I197" t="str">
        <f t="shared" si="21"/>
        <v>RoW America</v>
      </c>
    </row>
    <row r="198" spans="1:9" x14ac:dyDescent="0.3">
      <c r="A198" t="s">
        <v>356</v>
      </c>
      <c r="B198" t="s">
        <v>510</v>
      </c>
      <c r="C198" t="str">
        <f t="shared" si="18"/>
        <v>NOT FOUND</v>
      </c>
      <c r="E198" t="str">
        <f t="shared" si="19"/>
        <v>RoW Asia and Pacific</v>
      </c>
      <c r="F198" s="25" t="s">
        <v>518</v>
      </c>
      <c r="H198" t="str">
        <f t="shared" si="20"/>
        <v>WA</v>
      </c>
      <c r="I198" t="str">
        <f t="shared" si="21"/>
        <v>RoW Asia and Pacific</v>
      </c>
    </row>
    <row r="199" spans="1:9" x14ac:dyDescent="0.3">
      <c r="B199" t="s">
        <v>357</v>
      </c>
      <c r="C199" t="str">
        <f t="shared" si="18"/>
        <v>NOT FOUND</v>
      </c>
      <c r="E199" t="str">
        <f t="shared" si="19"/>
        <v>RoW Middle East</v>
      </c>
      <c r="F199" t="str">
        <f>_xlfn.XLOOKUP(B199,CountryMatch0!$A$2:$A$201,CountryMatch0!$D$2:$D$201,"NOT FOUND",0,1)</f>
        <v>WM</v>
      </c>
      <c r="H199" t="str">
        <f t="shared" si="20"/>
        <v>WM</v>
      </c>
      <c r="I199" t="str">
        <f t="shared" si="21"/>
        <v>RoW Middle East</v>
      </c>
    </row>
    <row r="200" spans="1:9" x14ac:dyDescent="0.3">
      <c r="B200" t="s">
        <v>358</v>
      </c>
      <c r="C200" t="str">
        <f t="shared" si="18"/>
        <v>NOT FOUND</v>
      </c>
      <c r="E200" t="str">
        <f t="shared" si="19"/>
        <v>RoW Africa</v>
      </c>
      <c r="F200" t="str">
        <f>_xlfn.XLOOKUP(B200,CountryMatch0!$A$2:$A$201,CountryMatch0!$D$2:$D$201,"NOT FOUND",0,1)</f>
        <v>WF</v>
      </c>
      <c r="H200" t="str">
        <f t="shared" si="20"/>
        <v>WF</v>
      </c>
      <c r="I200" t="str">
        <f t="shared" si="21"/>
        <v>RoW Africa</v>
      </c>
    </row>
    <row r="201" spans="1:9" x14ac:dyDescent="0.3">
      <c r="B201" t="s">
        <v>359</v>
      </c>
      <c r="C201" t="str">
        <f t="shared" si="18"/>
        <v>NOT FOUND</v>
      </c>
      <c r="E201" t="str">
        <f t="shared" si="19"/>
        <v>RoW Africa</v>
      </c>
      <c r="F201" t="str">
        <f>_xlfn.XLOOKUP(B201,CountryMatch0!$A$2:$A$201,CountryMatch0!$D$2:$D$201,"NOT FOUND",0,1)</f>
        <v>WF</v>
      </c>
      <c r="H201" t="str">
        <f t="shared" si="20"/>
        <v>WF</v>
      </c>
      <c r="I201" t="str">
        <f t="shared" si="21"/>
        <v>RoW Africa</v>
      </c>
    </row>
  </sheetData>
  <phoneticPr fontId="8" type="noConversion"/>
  <conditionalFormatting sqref="C2:C201">
    <cfRule type="notContainsText" dxfId="4" priority="3" operator="notContains" text="Not found">
      <formula>ISERROR(SEARCH("Not found",C2))</formula>
    </cfRule>
    <cfRule type="containsText" dxfId="3" priority="4" operator="containsText" text="not found">
      <formula>NOT(ISERROR(SEARCH("not found",C2)))</formula>
    </cfRule>
  </conditionalFormatting>
  <conditionalFormatting sqref="E1:E201">
    <cfRule type="containsText" dxfId="2" priority="2" operator="containsText" text="not found">
      <formula>NOT(ISERROR(SEARCH("not found",E1)))</formula>
    </cfRule>
  </conditionalFormatting>
  <conditionalFormatting sqref="I1">
    <cfRule type="containsText" dxfId="1" priority="1" operator="containsText" text="not found">
      <formula>NOT(ISERROR(SEARCH("not found",I1)))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5FB2-F481-445B-9FF7-E700C6407352}">
  <sheetPr>
    <tabColor theme="4"/>
  </sheetPr>
  <dimension ref="A1:G202"/>
  <sheetViews>
    <sheetView workbookViewId="0">
      <selection activeCell="E203" sqref="E203"/>
    </sheetView>
  </sheetViews>
  <sheetFormatPr defaultRowHeight="14.4" x14ac:dyDescent="0.3"/>
  <cols>
    <col min="1" max="1" width="49.3984375" bestFit="1" customWidth="1"/>
    <col min="2" max="2" width="31.59765625" customWidth="1"/>
    <col min="3" max="3" width="36.3984375" customWidth="1"/>
    <col min="4" max="4" width="41" customWidth="1"/>
    <col min="5" max="6" width="27" customWidth="1"/>
  </cols>
  <sheetData>
    <row r="1" spans="1:4" ht="17.850000000000001" x14ac:dyDescent="0.35">
      <c r="A1" s="24" t="s">
        <v>511</v>
      </c>
      <c r="B1" s="23" t="s">
        <v>734</v>
      </c>
      <c r="C1" s="22" t="s">
        <v>732</v>
      </c>
      <c r="D1" s="21" t="s">
        <v>733</v>
      </c>
    </row>
    <row r="2" spans="1:4" x14ac:dyDescent="0.3">
      <c r="A2" s="19" t="s">
        <v>0</v>
      </c>
      <c r="B2" s="26"/>
      <c r="C2" s="27" t="str">
        <f>_xlfn.XLOOKUP(A2,countrymatch1!$B$2:$B$201,countrymatch1!$H$2:$H$201,"NOT FOUND",0,1)</f>
        <v>WM</v>
      </c>
      <c r="D2" s="28" t="str">
        <f>_xlfn.XLOOKUP(C2,countrymatch1!$R$3:$R$52,countrymatch1!$S$3:$S$52,"NOTFOUND",0,1)</f>
        <v>RoW Middle East</v>
      </c>
    </row>
    <row r="3" spans="1:4" x14ac:dyDescent="0.3">
      <c r="A3" s="19" t="s">
        <v>39</v>
      </c>
      <c r="B3" s="26"/>
      <c r="C3" s="27" t="str">
        <f>_xlfn.XLOOKUP(A3,countrymatch1!$B$2:$B$201,countrymatch1!$H$2:$H$201,"NOT FOUND",0,1)</f>
        <v>WE</v>
      </c>
      <c r="D3" s="28" t="str">
        <f>_xlfn.XLOOKUP(C3,countrymatch1!$R$3:$R$52,countrymatch1!$S$3:$S$52,"NOTFOUND",0,1)</f>
        <v>RoW Europe</v>
      </c>
    </row>
    <row r="4" spans="1:4" x14ac:dyDescent="0.3">
      <c r="A4" s="19" t="s">
        <v>74</v>
      </c>
      <c r="B4" s="26"/>
      <c r="C4" s="27" t="str">
        <f>_xlfn.XLOOKUP(A4,countrymatch1!$B$2:$B$201,countrymatch1!$H$2:$H$201,"NOT FOUND",0,1)</f>
        <v>WF</v>
      </c>
      <c r="D4" s="28" t="str">
        <f>_xlfn.XLOOKUP(C4,countrymatch1!$R$3:$R$52,countrymatch1!$S$3:$S$52,"NOTFOUND",0,1)</f>
        <v>RoW Africa</v>
      </c>
    </row>
    <row r="5" spans="1:4" x14ac:dyDescent="0.3">
      <c r="A5" s="19" t="s">
        <v>87</v>
      </c>
      <c r="B5" s="26"/>
      <c r="C5" s="27" t="str">
        <f>_xlfn.XLOOKUP(A5,countrymatch1!$B$2:$B$201,countrymatch1!$H$2:$H$201,"NOT FOUND",0,1)</f>
        <v>WF</v>
      </c>
      <c r="D5" s="28" t="str">
        <f>_xlfn.XLOOKUP(C5,countrymatch1!$R$3:$R$52,countrymatch1!$S$3:$S$52,"NOTFOUND",0,1)</f>
        <v>RoW Africa</v>
      </c>
    </row>
    <row r="6" spans="1:4" x14ac:dyDescent="0.3">
      <c r="A6" s="19" t="s">
        <v>100</v>
      </c>
      <c r="B6" s="26"/>
      <c r="C6" s="27" t="str">
        <f>_xlfn.XLOOKUP(A6,countrymatch1!$B$2:$B$201,countrymatch1!$H$2:$H$201,"NOT FOUND",0,1)</f>
        <v>WL</v>
      </c>
      <c r="D6" s="28" t="str">
        <f>_xlfn.XLOOKUP(C6,countrymatch1!$R$3:$R$52,countrymatch1!$S$3:$S$52,"NOTFOUND",0,1)</f>
        <v>RoW America</v>
      </c>
    </row>
    <row r="7" spans="1:4" x14ac:dyDescent="0.3">
      <c r="A7" s="19" t="s">
        <v>103</v>
      </c>
      <c r="B7" s="26" t="s">
        <v>103</v>
      </c>
      <c r="C7" s="27" t="str">
        <f>_xlfn.XLOOKUP(A7,countrymatch1!$B$2:$B$201,countrymatch1!$H$2:$H$201,"NOT FOUND",0,1)</f>
        <v>WL</v>
      </c>
      <c r="D7" s="28" t="str">
        <f>_xlfn.XLOOKUP(C7,countrymatch1!$R$3:$R$52,countrymatch1!$S$3:$S$52,"NOTFOUND",0,1)</f>
        <v>RoW America</v>
      </c>
    </row>
    <row r="8" spans="1:4" x14ac:dyDescent="0.3">
      <c r="A8" s="19" t="s">
        <v>117</v>
      </c>
      <c r="B8" s="26"/>
      <c r="C8" s="27" t="str">
        <f>_xlfn.XLOOKUP(A8,countrymatch1!$B$2:$B$201,countrymatch1!$H$2:$H$201,"NOT FOUND",0,1)</f>
        <v>WA</v>
      </c>
      <c r="D8" s="28" t="str">
        <f>_xlfn.XLOOKUP(C8,countrymatch1!$R$3:$R$52,countrymatch1!$S$3:$S$52,"NOTFOUND",0,1)</f>
        <v>RoW Asia and Pacific</v>
      </c>
    </row>
    <row r="9" spans="1:4" x14ac:dyDescent="0.3">
      <c r="A9" s="19" t="s">
        <v>119</v>
      </c>
      <c r="B9" s="26" t="s">
        <v>119</v>
      </c>
      <c r="C9" s="27" t="str">
        <f>_xlfn.XLOOKUP(A9,countrymatch1!$B$2:$B$201,countrymatch1!$H$2:$H$201,"NOT FOUND",0,1)</f>
        <v>AU</v>
      </c>
      <c r="D9" s="28" t="str">
        <f>_xlfn.XLOOKUP(C9,countrymatch1!$R$3:$R$52,countrymatch1!$S$3:$S$52,"NOTFOUND",0,1)</f>
        <v>Australia</v>
      </c>
    </row>
    <row r="10" spans="1:4" x14ac:dyDescent="0.3">
      <c r="A10" s="19" t="s">
        <v>127</v>
      </c>
      <c r="B10" s="26" t="s">
        <v>127</v>
      </c>
      <c r="C10" s="27" t="str">
        <f>_xlfn.XLOOKUP(A10,countrymatch1!$B$2:$B$201,countrymatch1!$H$2:$H$201,"NOT FOUND",0,1)</f>
        <v>AT</v>
      </c>
      <c r="D10" s="28" t="str">
        <f>_xlfn.XLOOKUP(C10,countrymatch1!$R$3:$R$52,countrymatch1!$S$3:$S$52,"NOTFOUND",0,1)</f>
        <v>Austria</v>
      </c>
    </row>
    <row r="11" spans="1:4" x14ac:dyDescent="0.3">
      <c r="A11" s="19" t="s">
        <v>131</v>
      </c>
      <c r="B11" s="26"/>
      <c r="C11" s="27" t="str">
        <f>_xlfn.XLOOKUP(A11,countrymatch1!$B$2:$B$201,countrymatch1!$H$2:$H$201,"NOT FOUND",0,1)</f>
        <v>WA</v>
      </c>
      <c r="D11" s="28" t="str">
        <f>_xlfn.XLOOKUP(C11,countrymatch1!$R$3:$R$52,countrymatch1!$S$3:$S$52,"NOTFOUND",0,1)</f>
        <v>RoW Asia and Pacific</v>
      </c>
    </row>
    <row r="12" spans="1:4" x14ac:dyDescent="0.3">
      <c r="A12" s="19" t="s">
        <v>133</v>
      </c>
      <c r="B12" s="26"/>
      <c r="C12" s="27" t="str">
        <f>_xlfn.XLOOKUP(A12,countrymatch1!$B$2:$B$201,countrymatch1!$H$2:$H$201,"NOT FOUND",0,1)</f>
        <v>WL</v>
      </c>
      <c r="D12" s="28" t="str">
        <f>_xlfn.XLOOKUP(C12,countrymatch1!$R$3:$R$52,countrymatch1!$S$3:$S$52,"NOTFOUND",0,1)</f>
        <v>RoW America</v>
      </c>
    </row>
    <row r="13" spans="1:4" x14ac:dyDescent="0.3">
      <c r="A13" s="19" t="s">
        <v>137</v>
      </c>
      <c r="B13" s="26"/>
      <c r="C13" s="27" t="str">
        <f>_xlfn.XLOOKUP(A13,countrymatch1!$B$2:$B$201,countrymatch1!$H$2:$H$201,"NOT FOUND",0,1)</f>
        <v>WM</v>
      </c>
      <c r="D13" s="28" t="str">
        <f>_xlfn.XLOOKUP(C13,countrymatch1!$R$3:$R$52,countrymatch1!$S$3:$S$52,"NOTFOUND",0,1)</f>
        <v>RoW Middle East</v>
      </c>
    </row>
    <row r="14" spans="1:4" x14ac:dyDescent="0.3">
      <c r="A14" s="19" t="s">
        <v>138</v>
      </c>
      <c r="B14" s="26" t="s">
        <v>138</v>
      </c>
      <c r="C14" s="27" t="str">
        <f>_xlfn.XLOOKUP(A14,countrymatch1!$B$2:$B$201,countrymatch1!$H$2:$H$201,"NOT FOUND",0,1)</f>
        <v>WA</v>
      </c>
      <c r="D14" s="28" t="str">
        <f>_xlfn.XLOOKUP(C14,countrymatch1!$R$3:$R$52,countrymatch1!$S$3:$S$52,"NOTFOUND",0,1)</f>
        <v>RoW Asia and Pacific</v>
      </c>
    </row>
    <row r="15" spans="1:4" x14ac:dyDescent="0.3">
      <c r="A15" s="19" t="s">
        <v>144</v>
      </c>
      <c r="B15" s="26"/>
      <c r="C15" s="27" t="str">
        <f>_xlfn.XLOOKUP(A15,countrymatch1!$B$2:$B$201,countrymatch1!$H$2:$H$201,"NOT FOUND",0,1)</f>
        <v>WL</v>
      </c>
      <c r="D15" s="28" t="str">
        <f>_xlfn.XLOOKUP(C15,countrymatch1!$R$3:$R$52,countrymatch1!$S$3:$S$52,"NOTFOUND",0,1)</f>
        <v>RoW America</v>
      </c>
    </row>
    <row r="16" spans="1:4" x14ac:dyDescent="0.3">
      <c r="A16" s="19" t="s">
        <v>145</v>
      </c>
      <c r="B16" s="26" t="s">
        <v>145</v>
      </c>
      <c r="C16" s="27" t="str">
        <f>_xlfn.XLOOKUP(A16,countrymatch1!$B$2:$B$201,countrymatch1!$H$2:$H$201,"NOT FOUND",0,1)</f>
        <v>WE</v>
      </c>
      <c r="D16" s="28" t="str">
        <f>_xlfn.XLOOKUP(C16,countrymatch1!$R$3:$R$52,countrymatch1!$S$3:$S$52,"NOTFOUND",0,1)</f>
        <v>RoW Europe</v>
      </c>
    </row>
    <row r="17" spans="1:7" x14ac:dyDescent="0.3">
      <c r="A17" s="19" t="s">
        <v>148</v>
      </c>
      <c r="B17" s="26" t="s">
        <v>148</v>
      </c>
      <c r="C17" s="27" t="str">
        <f>_xlfn.XLOOKUP(A17,countrymatch1!$B$2:$B$201,countrymatch1!$H$2:$H$201,"NOT FOUND",0,1)</f>
        <v>BE</v>
      </c>
      <c r="D17" s="28" t="str">
        <f>_xlfn.XLOOKUP(C17,countrymatch1!$R$3:$R$52,countrymatch1!$S$3:$S$52,"NOTFOUND",0,1)</f>
        <v>Belgium</v>
      </c>
    </row>
    <row r="18" spans="1:7" x14ac:dyDescent="0.3">
      <c r="A18" s="19" t="s">
        <v>149</v>
      </c>
      <c r="B18" s="26"/>
      <c r="C18" s="27" t="str">
        <f>_xlfn.XLOOKUP(A18,countrymatch1!$B$2:$B$201,countrymatch1!$H$2:$H$201,"NOT FOUND",0,1)</f>
        <v>WL</v>
      </c>
      <c r="D18" s="28" t="str">
        <f>_xlfn.XLOOKUP(C18,countrymatch1!$R$3:$R$52,countrymatch1!$S$3:$S$52,"NOTFOUND",0,1)</f>
        <v>RoW America</v>
      </c>
    </row>
    <row r="19" spans="1:7" ht="25.95" x14ac:dyDescent="0.5">
      <c r="A19" s="19" t="s">
        <v>152</v>
      </c>
      <c r="B19" s="26"/>
      <c r="C19" s="27" t="str">
        <f>_xlfn.XLOOKUP(A19,countrymatch1!$B$2:$B$201,countrymatch1!$H$2:$H$201,"NOT FOUND",0,1)</f>
        <v>WF</v>
      </c>
      <c r="D19" s="28" t="str">
        <f>_xlfn.XLOOKUP(C19,countrymatch1!$R$3:$R$52,countrymatch1!$S$3:$S$52,"NOTFOUND",0,1)</f>
        <v>RoW Africa</v>
      </c>
      <c r="F19" s="20"/>
      <c r="G19" s="20"/>
    </row>
    <row r="20" spans="1:7" ht="25.95" x14ac:dyDescent="0.5">
      <c r="A20" s="19" t="s">
        <v>158</v>
      </c>
      <c r="B20" s="26"/>
      <c r="C20" s="27" t="str">
        <f>_xlfn.XLOOKUP(A20,countrymatch1!$B$2:$B$201,countrymatch1!$H$2:$H$201,"NOT FOUND",0,1)</f>
        <v>WA</v>
      </c>
      <c r="D20" s="28" t="str">
        <f>_xlfn.XLOOKUP(C20,countrymatch1!$R$3:$R$52,countrymatch1!$S$3:$S$52,"NOTFOUND",0,1)</f>
        <v>RoW Asia and Pacific</v>
      </c>
      <c r="F20" s="20"/>
      <c r="G20" s="20"/>
    </row>
    <row r="21" spans="1:7" ht="25.95" x14ac:dyDescent="0.5">
      <c r="A21" s="19" t="s">
        <v>160</v>
      </c>
      <c r="B21" s="26" t="s">
        <v>713</v>
      </c>
      <c r="C21" s="27" t="s">
        <v>521</v>
      </c>
      <c r="D21" s="28" t="str">
        <f>_xlfn.XLOOKUP(C21,countrymatch1!$R$3:$R$52,countrymatch1!$S$3:$S$52,"NOTFOUND",0,1)</f>
        <v>RoW America</v>
      </c>
      <c r="F21" s="20"/>
      <c r="G21" s="20"/>
    </row>
    <row r="22" spans="1:7" ht="25.95" x14ac:dyDescent="0.5">
      <c r="A22" s="19" t="s">
        <v>163</v>
      </c>
      <c r="B22" s="26"/>
      <c r="C22" s="27" t="str">
        <f>_xlfn.XLOOKUP(A22,countrymatch1!$B$2:$B$201,countrymatch1!$H$2:$H$201,"NOT FOUND",0,1)</f>
        <v>WE</v>
      </c>
      <c r="D22" s="28" t="str">
        <f>_xlfn.XLOOKUP(C22,countrymatch1!$R$3:$R$52,countrymatch1!$S$3:$S$52,"NOTFOUND",0,1)</f>
        <v>RoW Europe</v>
      </c>
      <c r="F22" s="20"/>
      <c r="G22" s="20"/>
    </row>
    <row r="23" spans="1:7" ht="25.95" x14ac:dyDescent="0.5">
      <c r="A23" s="19" t="s">
        <v>165</v>
      </c>
      <c r="B23" s="26"/>
      <c r="C23" s="27" t="str">
        <f>_xlfn.XLOOKUP(A23,countrymatch1!$B$2:$B$201,countrymatch1!$H$2:$H$201,"NOT FOUND",0,1)</f>
        <v>WF</v>
      </c>
      <c r="D23" s="28" t="str">
        <f>_xlfn.XLOOKUP(C23,countrymatch1!$R$3:$R$52,countrymatch1!$S$3:$S$52,"NOTFOUND",0,1)</f>
        <v>RoW Africa</v>
      </c>
      <c r="F23" s="20"/>
      <c r="G23" s="20"/>
    </row>
    <row r="24" spans="1:7" ht="25.95" x14ac:dyDescent="0.5">
      <c r="A24" s="19" t="s">
        <v>166</v>
      </c>
      <c r="B24" s="26" t="s">
        <v>166</v>
      </c>
      <c r="C24" s="27" t="str">
        <f>_xlfn.XLOOKUP(A24,countrymatch1!$B$2:$B$201,countrymatch1!$H$2:$H$201,"NOT FOUND",0,1)</f>
        <v>BR</v>
      </c>
      <c r="D24" s="28" t="str">
        <f>_xlfn.XLOOKUP(C24,countrymatch1!$R$3:$R$52,countrymatch1!$S$3:$S$52,"NOTFOUND",0,1)</f>
        <v>Brazil</v>
      </c>
      <c r="F24" s="20"/>
      <c r="G24" s="20"/>
    </row>
    <row r="25" spans="1:7" x14ac:dyDescent="0.3">
      <c r="A25" s="19" t="s">
        <v>169</v>
      </c>
      <c r="B25" s="26"/>
      <c r="C25" s="27" t="str">
        <f>_xlfn.XLOOKUP(A25,countrymatch1!$B$2:$B$201,countrymatch1!$H$2:$H$201,"NOT FOUND",0,1)</f>
        <v>WA</v>
      </c>
      <c r="D25" s="28" t="str">
        <f>_xlfn.XLOOKUP(C25,countrymatch1!$R$3:$R$52,countrymatch1!$S$3:$S$52,"NOTFOUND",0,1)</f>
        <v>RoW Asia and Pacific</v>
      </c>
    </row>
    <row r="26" spans="1:7" x14ac:dyDescent="0.3">
      <c r="A26" s="19" t="s">
        <v>171</v>
      </c>
      <c r="B26" s="26" t="s">
        <v>171</v>
      </c>
      <c r="C26" s="27" t="str">
        <f>_xlfn.XLOOKUP(A26,countrymatch1!$B$2:$B$201,countrymatch1!$H$2:$H$201,"NOT FOUND",0,1)</f>
        <v>BG</v>
      </c>
      <c r="D26" s="28" t="str">
        <f>_xlfn.XLOOKUP(C26,countrymatch1!$R$3:$R$52,countrymatch1!$S$3:$S$52,"NOTFOUND",0,1)</f>
        <v>Bulgaria</v>
      </c>
    </row>
    <row r="27" spans="1:7" x14ac:dyDescent="0.3">
      <c r="A27" s="19" t="s">
        <v>172</v>
      </c>
      <c r="B27" s="26" t="s">
        <v>172</v>
      </c>
      <c r="C27" s="27" t="str">
        <f>_xlfn.XLOOKUP(A27,countrymatch1!$B$2:$B$201,countrymatch1!$H$2:$H$201,"NOT FOUND",0,1)</f>
        <v>WF</v>
      </c>
      <c r="D27" s="28" t="str">
        <f>_xlfn.XLOOKUP(C27,countrymatch1!$R$3:$R$52,countrymatch1!$S$3:$S$52,"NOTFOUND",0,1)</f>
        <v>RoW Africa</v>
      </c>
    </row>
    <row r="28" spans="1:7" x14ac:dyDescent="0.3">
      <c r="A28" s="19" t="s">
        <v>174</v>
      </c>
      <c r="B28" s="26"/>
      <c r="C28" s="27" t="str">
        <f>_xlfn.XLOOKUP(A28,countrymatch1!$B$2:$B$201,countrymatch1!$H$2:$H$201,"NOT FOUND",0,1)</f>
        <v>WF</v>
      </c>
      <c r="D28" s="28" t="str">
        <f>_xlfn.XLOOKUP(C28,countrymatch1!$R$3:$R$52,countrymatch1!$S$3:$S$52,"NOTFOUND",0,1)</f>
        <v>RoW Africa</v>
      </c>
    </row>
    <row r="29" spans="1:7" x14ac:dyDescent="0.3">
      <c r="A29" s="19" t="s">
        <v>175</v>
      </c>
      <c r="B29" s="26"/>
      <c r="C29" s="27" t="str">
        <f>_xlfn.XLOOKUP(A29,countrymatch1!$B$2:$B$201,countrymatch1!$H$2:$H$201,"NOT FOUND",0,1)</f>
        <v>WF</v>
      </c>
      <c r="D29" s="28" t="str">
        <f>_xlfn.XLOOKUP(C29,countrymatch1!$R$3:$R$52,countrymatch1!$S$3:$S$52,"NOTFOUND",0,1)</f>
        <v>RoW Africa</v>
      </c>
    </row>
    <row r="30" spans="1:7" x14ac:dyDescent="0.3">
      <c r="A30" s="19" t="s">
        <v>176</v>
      </c>
      <c r="B30" s="26"/>
      <c r="C30" s="27" t="str">
        <f>_xlfn.XLOOKUP(A30,countrymatch1!$B$2:$B$201,countrymatch1!$H$2:$H$201,"NOT FOUND",0,1)</f>
        <v>WA</v>
      </c>
      <c r="D30" s="28" t="str">
        <f>_xlfn.XLOOKUP(C30,countrymatch1!$R$3:$R$52,countrymatch1!$S$3:$S$52,"NOTFOUND",0,1)</f>
        <v>RoW Asia and Pacific</v>
      </c>
    </row>
    <row r="31" spans="1:7" x14ac:dyDescent="0.3">
      <c r="A31" s="19" t="s">
        <v>177</v>
      </c>
      <c r="B31" s="26"/>
      <c r="C31" s="27" t="str">
        <f>_xlfn.XLOOKUP(A31,countrymatch1!$B$2:$B$201,countrymatch1!$H$2:$H$201,"NOT FOUND",0,1)</f>
        <v>WF</v>
      </c>
      <c r="D31" s="28" t="str">
        <f>_xlfn.XLOOKUP(C31,countrymatch1!$R$3:$R$52,countrymatch1!$S$3:$S$52,"NOTFOUND",0,1)</f>
        <v>RoW Africa</v>
      </c>
    </row>
    <row r="32" spans="1:7" x14ac:dyDescent="0.3">
      <c r="A32" s="19" t="s">
        <v>178</v>
      </c>
      <c r="B32" s="26" t="s">
        <v>178</v>
      </c>
      <c r="C32" s="27" t="str">
        <f>_xlfn.XLOOKUP(A32,countrymatch1!$B$2:$B$201,countrymatch1!$H$2:$H$201,"NOT FOUND",0,1)</f>
        <v>CA</v>
      </c>
      <c r="D32" s="28" t="str">
        <f>_xlfn.XLOOKUP(C32,countrymatch1!$R$3:$R$52,countrymatch1!$S$3:$S$52,"NOTFOUND",0,1)</f>
        <v>Canada</v>
      </c>
    </row>
    <row r="33" spans="1:4" x14ac:dyDescent="0.3">
      <c r="A33" s="19" t="s">
        <v>179</v>
      </c>
      <c r="B33" s="26"/>
      <c r="C33" s="27" t="str">
        <f>_xlfn.XLOOKUP(A33,countrymatch1!$B$2:$B$201,countrymatch1!$H$2:$H$201,"NOT FOUND",0,1)</f>
        <v>WF</v>
      </c>
      <c r="D33" s="28" t="str">
        <f>_xlfn.XLOOKUP(C33,countrymatch1!$R$3:$R$52,countrymatch1!$S$3:$S$52,"NOTFOUND",0,1)</f>
        <v>RoW Africa</v>
      </c>
    </row>
    <row r="34" spans="1:4" x14ac:dyDescent="0.3">
      <c r="A34" s="19" t="s">
        <v>180</v>
      </c>
      <c r="B34" s="26"/>
      <c r="C34" s="27" t="str">
        <f>_xlfn.XLOOKUP(A34,countrymatch1!$B$2:$B$201,countrymatch1!$H$2:$H$201,"NOT FOUND",0,1)</f>
        <v>WF</v>
      </c>
      <c r="D34" s="28" t="str">
        <f>_xlfn.XLOOKUP(C34,countrymatch1!$R$3:$R$52,countrymatch1!$S$3:$S$52,"NOTFOUND",0,1)</f>
        <v>RoW Africa</v>
      </c>
    </row>
    <row r="35" spans="1:4" x14ac:dyDescent="0.3">
      <c r="A35" s="19" t="s">
        <v>181</v>
      </c>
      <c r="B35" s="26" t="s">
        <v>181</v>
      </c>
      <c r="C35" s="27" t="str">
        <f>_xlfn.XLOOKUP(A35,countrymatch1!$B$2:$B$201,countrymatch1!$H$2:$H$201,"NOT FOUND",0,1)</f>
        <v>WL</v>
      </c>
      <c r="D35" s="28" t="str">
        <f>_xlfn.XLOOKUP(C35,countrymatch1!$R$3:$R$52,countrymatch1!$S$3:$S$52,"NOTFOUND",0,1)</f>
        <v>RoW America</v>
      </c>
    </row>
    <row r="36" spans="1:4" x14ac:dyDescent="0.3">
      <c r="A36" s="19" t="s">
        <v>183</v>
      </c>
      <c r="B36" s="26" t="s">
        <v>183</v>
      </c>
      <c r="C36" s="27" t="str">
        <f>_xlfn.XLOOKUP(A36,countrymatch1!$B$2:$B$201,countrymatch1!$H$2:$H$201,"NOT FOUND",0,1)</f>
        <v>CN</v>
      </c>
      <c r="D36" s="28" t="str">
        <f>_xlfn.XLOOKUP(C36,countrymatch1!$R$3:$R$52,countrymatch1!$S$3:$S$52,"NOTFOUND",0,1)</f>
        <v>China</v>
      </c>
    </row>
    <row r="37" spans="1:4" x14ac:dyDescent="0.3">
      <c r="A37" s="19" t="s">
        <v>188</v>
      </c>
      <c r="B37" s="26"/>
      <c r="C37" s="27" t="str">
        <f>_xlfn.XLOOKUP(A37,countrymatch1!$B$2:$B$201,countrymatch1!$H$2:$H$201,"NOT FOUND",0,1)</f>
        <v>CN</v>
      </c>
      <c r="D37" s="28" t="str">
        <f>_xlfn.XLOOKUP(C37,countrymatch1!$R$3:$R$52,countrymatch1!$S$3:$S$52,"NOTFOUND",0,1)</f>
        <v>China</v>
      </c>
    </row>
    <row r="38" spans="1:4" x14ac:dyDescent="0.3">
      <c r="A38" s="19" t="s">
        <v>189</v>
      </c>
      <c r="B38" s="26"/>
      <c r="C38" s="27" t="str">
        <f>_xlfn.XLOOKUP(A38,countrymatch1!$B$2:$B$201,countrymatch1!$H$2:$H$201,"NOT FOUND",0,1)</f>
        <v>CN</v>
      </c>
      <c r="D38" s="28" t="str">
        <f>_xlfn.XLOOKUP(C38,countrymatch1!$R$3:$R$52,countrymatch1!$S$3:$S$52,"NOTFOUND",0,1)</f>
        <v>China</v>
      </c>
    </row>
    <row r="39" spans="1:4" x14ac:dyDescent="0.3">
      <c r="A39" s="19" t="s">
        <v>190</v>
      </c>
      <c r="B39" s="26"/>
      <c r="C39" s="27" t="str">
        <f>_xlfn.XLOOKUP(A39,countrymatch1!$B$2:$B$201,countrymatch1!$H$2:$H$201,"NOT FOUND",0,1)</f>
        <v>CN</v>
      </c>
      <c r="D39" s="28" t="str">
        <f>_xlfn.XLOOKUP(C39,countrymatch1!$R$3:$R$52,countrymatch1!$S$3:$S$52,"NOTFOUND",0,1)</f>
        <v>China</v>
      </c>
    </row>
    <row r="40" spans="1:4" x14ac:dyDescent="0.3">
      <c r="A40" s="19" t="s">
        <v>191</v>
      </c>
      <c r="B40" s="26"/>
      <c r="C40" s="27" t="str">
        <f>_xlfn.XLOOKUP(A40,countrymatch1!$B$2:$B$201,countrymatch1!$H$2:$H$201,"NOT FOUND",0,1)</f>
        <v>TW</v>
      </c>
      <c r="D40" s="28" t="str">
        <f>_xlfn.XLOOKUP(C40,countrymatch1!$R$3:$R$52,countrymatch1!$S$3:$S$52,"NOTFOUND",0,1)</f>
        <v>Taiwan</v>
      </c>
    </row>
    <row r="41" spans="1:4" x14ac:dyDescent="0.3">
      <c r="A41" s="19" t="s">
        <v>192</v>
      </c>
      <c r="B41" s="26"/>
      <c r="C41" s="27" t="str">
        <f>_xlfn.XLOOKUP(A41,countrymatch1!$B$2:$B$201,countrymatch1!$H$2:$H$201,"NOT FOUND",0,1)</f>
        <v>WL</v>
      </c>
      <c r="D41" s="28" t="str">
        <f>_xlfn.XLOOKUP(C41,countrymatch1!$R$3:$R$52,countrymatch1!$S$3:$S$52,"NOTFOUND",0,1)</f>
        <v>RoW America</v>
      </c>
    </row>
    <row r="42" spans="1:4" x14ac:dyDescent="0.3">
      <c r="A42" s="19" t="s">
        <v>194</v>
      </c>
      <c r="B42" s="26"/>
      <c r="C42" s="27" t="str">
        <f>_xlfn.XLOOKUP(A42,countrymatch1!$B$2:$B$201,countrymatch1!$H$2:$H$201,"NOT FOUND",0,1)</f>
        <v>WF</v>
      </c>
      <c r="D42" s="28" t="str">
        <f>_xlfn.XLOOKUP(C42,countrymatch1!$R$3:$R$52,countrymatch1!$S$3:$S$52,"NOTFOUND",0,1)</f>
        <v>RoW Africa</v>
      </c>
    </row>
    <row r="43" spans="1:4" x14ac:dyDescent="0.3">
      <c r="A43" s="19" t="s">
        <v>195</v>
      </c>
      <c r="B43" s="26"/>
      <c r="C43" s="27" t="str">
        <f>_xlfn.XLOOKUP(A43,countrymatch1!$B$2:$B$201,countrymatch1!$H$2:$H$201,"NOT FOUND",0,1)</f>
        <v>WF</v>
      </c>
      <c r="D43" s="28" t="str">
        <f>_xlfn.XLOOKUP(C43,countrymatch1!$R$3:$R$52,countrymatch1!$S$3:$S$52,"NOTFOUND",0,1)</f>
        <v>RoW Africa</v>
      </c>
    </row>
    <row r="44" spans="1:4" x14ac:dyDescent="0.3">
      <c r="A44" s="19" t="s">
        <v>196</v>
      </c>
      <c r="B44" s="26"/>
      <c r="C44" s="27" t="str">
        <f>_xlfn.XLOOKUP(A44,countrymatch1!$B$2:$B$201,countrymatch1!$H$2:$H$201,"NOT FOUND",0,1)</f>
        <v>WA</v>
      </c>
      <c r="D44" s="28" t="str">
        <f>_xlfn.XLOOKUP(C44,countrymatch1!$R$3:$R$52,countrymatch1!$S$3:$S$52,"NOTFOUND",0,1)</f>
        <v>RoW Asia and Pacific</v>
      </c>
    </row>
    <row r="45" spans="1:4" x14ac:dyDescent="0.3">
      <c r="A45" s="19" t="s">
        <v>197</v>
      </c>
      <c r="B45" s="26"/>
      <c r="C45" s="27" t="str">
        <f>_xlfn.XLOOKUP(A45,countrymatch1!$B$2:$B$201,countrymatch1!$H$2:$H$201,"NOT FOUND",0,1)</f>
        <v>WL</v>
      </c>
      <c r="D45" s="28" t="str">
        <f>_xlfn.XLOOKUP(C45,countrymatch1!$R$3:$R$52,countrymatch1!$S$3:$S$52,"NOTFOUND",0,1)</f>
        <v>RoW America</v>
      </c>
    </row>
    <row r="46" spans="1:4" x14ac:dyDescent="0.3">
      <c r="A46" s="19" t="s">
        <v>199</v>
      </c>
      <c r="B46" s="26"/>
      <c r="C46" s="27" t="str">
        <f>_xlfn.XLOOKUP(A46,countrymatch1!$B$2:$B$201,countrymatch1!$H$2:$H$201,"NOT FOUND",0,1)</f>
        <v>WF</v>
      </c>
      <c r="D46" s="28" t="str">
        <f>_xlfn.XLOOKUP(C46,countrymatch1!$R$3:$R$52,countrymatch1!$S$3:$S$52,"NOTFOUND",0,1)</f>
        <v>RoW Africa</v>
      </c>
    </row>
    <row r="47" spans="1:4" x14ac:dyDescent="0.3">
      <c r="A47" s="19" t="s">
        <v>201</v>
      </c>
      <c r="B47" s="26" t="s">
        <v>201</v>
      </c>
      <c r="C47" s="27" t="str">
        <f>_xlfn.XLOOKUP(A47,countrymatch1!$B$2:$B$201,countrymatch1!$H$2:$H$201,"NOT FOUND",0,1)</f>
        <v>HR</v>
      </c>
      <c r="D47" s="28" t="str">
        <f>_xlfn.XLOOKUP(C47,countrymatch1!$R$3:$R$52,countrymatch1!$S$3:$S$52,"NOTFOUND",0,1)</f>
        <v>Croatia</v>
      </c>
    </row>
    <row r="48" spans="1:4" x14ac:dyDescent="0.3">
      <c r="A48" s="19" t="s">
        <v>202</v>
      </c>
      <c r="B48" s="26"/>
      <c r="C48" s="27" t="str">
        <f>_xlfn.XLOOKUP(A48,countrymatch1!$B$2:$B$201,countrymatch1!$H$2:$H$201,"NOT FOUND",0,1)</f>
        <v>WL</v>
      </c>
      <c r="D48" s="28" t="str">
        <f>_xlfn.XLOOKUP(C48,countrymatch1!$R$3:$R$52,countrymatch1!$S$3:$S$52,"NOTFOUND",0,1)</f>
        <v>RoW America</v>
      </c>
    </row>
    <row r="49" spans="1:4" x14ac:dyDescent="0.3">
      <c r="A49" s="19" t="s">
        <v>203</v>
      </c>
      <c r="B49" s="26" t="s">
        <v>203</v>
      </c>
      <c r="C49" s="27" t="str">
        <f>_xlfn.XLOOKUP(A49,countrymatch1!$B$2:$B$201,countrymatch1!$H$2:$H$201,"NOT FOUND",0,1)</f>
        <v>CY</v>
      </c>
      <c r="D49" s="28" t="str">
        <f>_xlfn.XLOOKUP(C49,countrymatch1!$R$3:$R$52,countrymatch1!$S$3:$S$52,"NOTFOUND",0,1)</f>
        <v>Cyprus</v>
      </c>
    </row>
    <row r="50" spans="1:4" x14ac:dyDescent="0.3">
      <c r="A50" s="19" t="s">
        <v>204</v>
      </c>
      <c r="B50" s="26" t="s">
        <v>204</v>
      </c>
      <c r="C50" s="27" t="str">
        <f>_xlfn.XLOOKUP(A50,countrymatch1!$B$2:$B$201,countrymatch1!$H$2:$H$201,"NOT FOUND",0,1)</f>
        <v>CZ</v>
      </c>
      <c r="D50" s="28" t="str">
        <f>_xlfn.XLOOKUP(C50,countrymatch1!$R$3:$R$52,countrymatch1!$S$3:$S$52,"NOTFOUND",0,1)</f>
        <v>Czech Republic</v>
      </c>
    </row>
    <row r="51" spans="1:4" x14ac:dyDescent="0.3">
      <c r="A51" s="19" t="s">
        <v>205</v>
      </c>
      <c r="B51" s="26"/>
      <c r="C51" s="27" t="str">
        <f>_xlfn.XLOOKUP(A51,countrymatch1!$B$2:$B$201,countrymatch1!$H$2:$H$201,"NOT FOUND",0,1)</f>
        <v>WA</v>
      </c>
      <c r="D51" s="28" t="str">
        <f>_xlfn.XLOOKUP(C51,countrymatch1!$R$3:$R$52,countrymatch1!$S$3:$S$52,"NOTFOUND",0,1)</f>
        <v>RoW Asia and Pacific</v>
      </c>
    </row>
    <row r="52" spans="1:4" x14ac:dyDescent="0.3">
      <c r="A52" s="19" t="s">
        <v>206</v>
      </c>
      <c r="B52" s="26"/>
      <c r="C52" s="27" t="str">
        <f>_xlfn.XLOOKUP(A52,countrymatch1!$B$2:$B$201,countrymatch1!$H$2:$H$201,"NOT FOUND",0,1)</f>
        <v>WF</v>
      </c>
      <c r="D52" s="28" t="str">
        <f>_xlfn.XLOOKUP(C52,countrymatch1!$R$3:$R$52,countrymatch1!$S$3:$S$52,"NOTFOUND",0,1)</f>
        <v>RoW Africa</v>
      </c>
    </row>
    <row r="53" spans="1:4" x14ac:dyDescent="0.3">
      <c r="A53" s="19" t="s">
        <v>207</v>
      </c>
      <c r="B53" s="26" t="s">
        <v>207</v>
      </c>
      <c r="C53" s="27" t="str">
        <f>_xlfn.XLOOKUP(A53,countrymatch1!$B$2:$B$201,countrymatch1!$H$2:$H$201,"NOT FOUND",0,1)</f>
        <v>DK</v>
      </c>
      <c r="D53" s="28" t="str">
        <f>_xlfn.XLOOKUP(C53,countrymatch1!$R$3:$R$52,countrymatch1!$S$3:$S$52,"NOTFOUND",0,1)</f>
        <v>Denmark</v>
      </c>
    </row>
    <row r="54" spans="1:4" x14ac:dyDescent="0.3">
      <c r="A54" s="19" t="s">
        <v>208</v>
      </c>
      <c r="B54" s="26"/>
      <c r="C54" s="27" t="str">
        <f>_xlfn.XLOOKUP(A54,countrymatch1!$B$2:$B$201,countrymatch1!$H$2:$H$201,"NOT FOUND",0,1)</f>
        <v>WF</v>
      </c>
      <c r="D54" s="28" t="str">
        <f>_xlfn.XLOOKUP(C54,countrymatch1!$R$3:$R$52,countrymatch1!$S$3:$S$52,"NOTFOUND",0,1)</f>
        <v>RoW Africa</v>
      </c>
    </row>
    <row r="55" spans="1:4" x14ac:dyDescent="0.3">
      <c r="A55" s="19" t="s">
        <v>209</v>
      </c>
      <c r="B55" s="26"/>
      <c r="C55" s="27" t="str">
        <f>_xlfn.XLOOKUP(A55,countrymatch1!$B$2:$B$201,countrymatch1!$H$2:$H$201,"NOT FOUND",0,1)</f>
        <v>WL</v>
      </c>
      <c r="D55" s="28" t="str">
        <f>_xlfn.XLOOKUP(C55,countrymatch1!$R$3:$R$52,countrymatch1!$S$3:$S$52,"NOTFOUND",0,1)</f>
        <v>RoW America</v>
      </c>
    </row>
    <row r="56" spans="1:4" x14ac:dyDescent="0.3">
      <c r="A56" s="19" t="s">
        <v>210</v>
      </c>
      <c r="B56" s="26"/>
      <c r="C56" s="27" t="str">
        <f>_xlfn.XLOOKUP(A56,countrymatch1!$B$2:$B$201,countrymatch1!$H$2:$H$201,"NOT FOUND",0,1)</f>
        <v>WL</v>
      </c>
      <c r="D56" s="28" t="str">
        <f>_xlfn.XLOOKUP(C56,countrymatch1!$R$3:$R$52,countrymatch1!$S$3:$S$52,"NOTFOUND",0,1)</f>
        <v>RoW America</v>
      </c>
    </row>
    <row r="57" spans="1:4" x14ac:dyDescent="0.3">
      <c r="A57" s="19" t="s">
        <v>211</v>
      </c>
      <c r="B57" s="26"/>
      <c r="C57" s="27" t="str">
        <f>_xlfn.XLOOKUP(A57,countrymatch1!$B$2:$B$201,countrymatch1!$H$2:$H$201,"NOT FOUND",0,1)</f>
        <v>WL</v>
      </c>
      <c r="D57" s="28" t="str">
        <f>_xlfn.XLOOKUP(C57,countrymatch1!$R$3:$R$52,countrymatch1!$S$3:$S$52,"NOTFOUND",0,1)</f>
        <v>RoW America</v>
      </c>
    </row>
    <row r="58" spans="1:4" x14ac:dyDescent="0.3">
      <c r="A58" s="19" t="s">
        <v>212</v>
      </c>
      <c r="B58" s="26" t="s">
        <v>212</v>
      </c>
      <c r="C58" s="27" t="str">
        <f>_xlfn.XLOOKUP(A58,countrymatch1!$B$2:$B$201,countrymatch1!$H$2:$H$201,"NOT FOUND",0,1)</f>
        <v>WM</v>
      </c>
      <c r="D58" s="28" t="str">
        <f>_xlfn.XLOOKUP(C58,countrymatch1!$R$3:$R$52,countrymatch1!$S$3:$S$52,"NOTFOUND",0,1)</f>
        <v>RoW Middle East</v>
      </c>
    </row>
    <row r="59" spans="1:4" x14ac:dyDescent="0.3">
      <c r="A59" s="19" t="s">
        <v>213</v>
      </c>
      <c r="B59" s="26"/>
      <c r="C59" s="27" t="str">
        <f>_xlfn.XLOOKUP(A59,countrymatch1!$B$2:$B$201,countrymatch1!$H$2:$H$201,"NOT FOUND",0,1)</f>
        <v>WL</v>
      </c>
      <c r="D59" s="28" t="str">
        <f>_xlfn.XLOOKUP(C59,countrymatch1!$R$3:$R$52,countrymatch1!$S$3:$S$52,"NOTFOUND",0,1)</f>
        <v>RoW America</v>
      </c>
    </row>
    <row r="60" spans="1:4" x14ac:dyDescent="0.3">
      <c r="A60" s="19" t="s">
        <v>214</v>
      </c>
      <c r="B60" s="26"/>
      <c r="C60" s="27" t="str">
        <f>_xlfn.XLOOKUP(A60,countrymatch1!$B$2:$B$201,countrymatch1!$H$2:$H$201,"NOT FOUND",0,1)</f>
        <v>WF</v>
      </c>
      <c r="D60" s="28" t="str">
        <f>_xlfn.XLOOKUP(C60,countrymatch1!$R$3:$R$52,countrymatch1!$S$3:$S$52,"NOTFOUND",0,1)</f>
        <v>RoW Africa</v>
      </c>
    </row>
    <row r="61" spans="1:4" x14ac:dyDescent="0.3">
      <c r="A61" s="19" t="s">
        <v>215</v>
      </c>
      <c r="B61" s="26"/>
      <c r="C61" s="27" t="str">
        <f>_xlfn.XLOOKUP(A61,countrymatch1!$B$2:$B$201,countrymatch1!$H$2:$H$201,"NOT FOUND",0,1)</f>
        <v>WF</v>
      </c>
      <c r="D61" s="28" t="str">
        <f>_xlfn.XLOOKUP(C61,countrymatch1!$R$3:$R$52,countrymatch1!$S$3:$S$52,"NOTFOUND",0,1)</f>
        <v>RoW Africa</v>
      </c>
    </row>
    <row r="62" spans="1:4" x14ac:dyDescent="0.3">
      <c r="A62" s="19" t="s">
        <v>216</v>
      </c>
      <c r="B62" s="26" t="s">
        <v>216</v>
      </c>
      <c r="C62" s="27" t="str">
        <f>_xlfn.XLOOKUP(A62,countrymatch1!$B$2:$B$201,countrymatch1!$H$2:$H$201,"NOT FOUND",0,1)</f>
        <v>EE</v>
      </c>
      <c r="D62" s="28" t="str">
        <f>_xlfn.XLOOKUP(C62,countrymatch1!$R$3:$R$52,countrymatch1!$S$3:$S$52,"NOTFOUND",0,1)</f>
        <v>Estonia</v>
      </c>
    </row>
    <row r="63" spans="1:4" x14ac:dyDescent="0.3">
      <c r="A63" s="19" t="s">
        <v>217</v>
      </c>
      <c r="B63" s="26"/>
      <c r="C63" s="27" t="str">
        <f>_xlfn.XLOOKUP(A63,countrymatch1!$B$2:$B$201,countrymatch1!$H$2:$H$201,"NOT FOUND",0,1)</f>
        <v>WF</v>
      </c>
      <c r="D63" s="28" t="str">
        <f>_xlfn.XLOOKUP(C63,countrymatch1!$R$3:$R$52,countrymatch1!$S$3:$S$52,"NOTFOUND",0,1)</f>
        <v>RoW Africa</v>
      </c>
    </row>
    <row r="64" spans="1:4" x14ac:dyDescent="0.3">
      <c r="A64" s="19" t="s">
        <v>218</v>
      </c>
      <c r="B64" s="26"/>
      <c r="C64" s="27" t="str">
        <f>_xlfn.XLOOKUP(A64,countrymatch1!$B$2:$B$201,countrymatch1!$H$2:$H$201,"NOT FOUND",0,1)</f>
        <v>WF</v>
      </c>
      <c r="D64" s="28" t="str">
        <f>_xlfn.XLOOKUP(C64,countrymatch1!$R$3:$R$52,countrymatch1!$S$3:$S$52,"NOTFOUND",0,1)</f>
        <v>RoW Africa</v>
      </c>
    </row>
    <row r="65" spans="1:4" x14ac:dyDescent="0.3">
      <c r="A65" s="19" t="s">
        <v>219</v>
      </c>
      <c r="B65" s="26"/>
      <c r="C65" s="27" t="str">
        <f>_xlfn.XLOOKUP(A65,countrymatch1!$B$2:$B$201,countrymatch1!$H$2:$H$201,"NOT FOUND",0,1)</f>
        <v>WE</v>
      </c>
      <c r="D65" s="28" t="str">
        <f>_xlfn.XLOOKUP(C65,countrymatch1!$R$3:$R$52,countrymatch1!$S$3:$S$52,"NOTFOUND",0,1)</f>
        <v>RoW Europe</v>
      </c>
    </row>
    <row r="66" spans="1:4" x14ac:dyDescent="0.3">
      <c r="A66" s="19" t="s">
        <v>220</v>
      </c>
      <c r="B66" s="26"/>
      <c r="C66" s="27" t="str">
        <f>_xlfn.XLOOKUP(A66,countrymatch1!$B$2:$B$201,countrymatch1!$H$2:$H$201,"NOT FOUND",0,1)</f>
        <v>WA</v>
      </c>
      <c r="D66" s="28" t="str">
        <f>_xlfn.XLOOKUP(C66,countrymatch1!$R$3:$R$52,countrymatch1!$S$3:$S$52,"NOTFOUND",0,1)</f>
        <v>RoW Asia and Pacific</v>
      </c>
    </row>
    <row r="67" spans="1:4" x14ac:dyDescent="0.3">
      <c r="A67" s="19" t="s">
        <v>221</v>
      </c>
      <c r="B67" s="26" t="s">
        <v>221</v>
      </c>
      <c r="C67" s="27" t="str">
        <f>_xlfn.XLOOKUP(A67,countrymatch1!$B$2:$B$201,countrymatch1!$H$2:$H$201,"NOT FOUND",0,1)</f>
        <v>FI</v>
      </c>
      <c r="D67" s="28" t="str">
        <f>_xlfn.XLOOKUP(C67,countrymatch1!$R$3:$R$52,countrymatch1!$S$3:$S$52,"NOTFOUND",0,1)</f>
        <v>Finland</v>
      </c>
    </row>
    <row r="68" spans="1:4" x14ac:dyDescent="0.3">
      <c r="A68" s="19" t="s">
        <v>222</v>
      </c>
      <c r="B68" s="26" t="s">
        <v>222</v>
      </c>
      <c r="C68" s="27" t="str">
        <f>_xlfn.XLOOKUP(A68,countrymatch1!$B$2:$B$201,countrymatch1!$H$2:$H$201,"NOT FOUND",0,1)</f>
        <v>FR</v>
      </c>
      <c r="D68" s="28" t="str">
        <f>_xlfn.XLOOKUP(C68,countrymatch1!$R$3:$R$52,countrymatch1!$S$3:$S$52,"NOTFOUND",0,1)</f>
        <v>France</v>
      </c>
    </row>
    <row r="69" spans="1:4" x14ac:dyDescent="0.3">
      <c r="A69" s="19" t="s">
        <v>223</v>
      </c>
      <c r="B69" s="26"/>
      <c r="C69" s="27" t="str">
        <f>_xlfn.XLOOKUP(A69,countrymatch1!$B$2:$B$201,countrymatch1!$H$2:$H$201,"NOT FOUND",0,1)</f>
        <v>WA</v>
      </c>
      <c r="D69" s="28" t="str">
        <f>_xlfn.XLOOKUP(C69,countrymatch1!$R$3:$R$52,countrymatch1!$S$3:$S$52,"NOTFOUND",0,1)</f>
        <v>RoW Asia and Pacific</v>
      </c>
    </row>
    <row r="70" spans="1:4" x14ac:dyDescent="0.3">
      <c r="A70" s="19" t="s">
        <v>224</v>
      </c>
      <c r="B70" s="26"/>
      <c r="C70" s="27" t="str">
        <f>_xlfn.XLOOKUP(A70,countrymatch1!$B$2:$B$201,countrymatch1!$H$2:$H$201,"NOT FOUND",0,1)</f>
        <v>WF</v>
      </c>
      <c r="D70" s="28" t="str">
        <f>_xlfn.XLOOKUP(C70,countrymatch1!$R$3:$R$52,countrymatch1!$S$3:$S$52,"NOTFOUND",0,1)</f>
        <v>RoW Africa</v>
      </c>
    </row>
    <row r="71" spans="1:4" x14ac:dyDescent="0.3">
      <c r="A71" s="19" t="s">
        <v>225</v>
      </c>
      <c r="B71" s="26"/>
      <c r="C71" s="27" t="str">
        <f>_xlfn.XLOOKUP(A71,countrymatch1!$B$2:$B$201,countrymatch1!$H$2:$H$201,"NOT FOUND",0,1)</f>
        <v>WF</v>
      </c>
      <c r="D71" s="28" t="str">
        <f>_xlfn.XLOOKUP(C71,countrymatch1!$R$3:$R$52,countrymatch1!$S$3:$S$52,"NOTFOUND",0,1)</f>
        <v>RoW Africa</v>
      </c>
    </row>
    <row r="72" spans="1:4" x14ac:dyDescent="0.3">
      <c r="A72" s="19" t="s">
        <v>226</v>
      </c>
      <c r="B72" s="26"/>
      <c r="C72" s="27" t="str">
        <f>_xlfn.XLOOKUP(A72,countrymatch1!$B$2:$B$201,countrymatch1!$H$2:$H$201,"NOT FOUND",0,1)</f>
        <v>WA</v>
      </c>
      <c r="D72" s="28" t="str">
        <f>_xlfn.XLOOKUP(C72,countrymatch1!$R$3:$R$52,countrymatch1!$S$3:$S$52,"NOTFOUND",0,1)</f>
        <v>RoW Asia and Pacific</v>
      </c>
    </row>
    <row r="73" spans="1:4" x14ac:dyDescent="0.3">
      <c r="A73" s="19" t="s">
        <v>227</v>
      </c>
      <c r="B73" s="26" t="s">
        <v>227</v>
      </c>
      <c r="C73" s="27" t="str">
        <f>_xlfn.XLOOKUP(A73,countrymatch1!$B$2:$B$201,countrymatch1!$H$2:$H$201,"NOT FOUND",0,1)</f>
        <v>DE</v>
      </c>
      <c r="D73" s="28" t="str">
        <f>_xlfn.XLOOKUP(C73,countrymatch1!$R$3:$R$52,countrymatch1!$S$3:$S$52,"NOTFOUND",0,1)</f>
        <v>Germany</v>
      </c>
    </row>
    <row r="74" spans="1:4" x14ac:dyDescent="0.3">
      <c r="A74" s="19" t="s">
        <v>228</v>
      </c>
      <c r="B74" s="26"/>
      <c r="C74" s="27" t="str">
        <f>_xlfn.XLOOKUP(A74,countrymatch1!$B$2:$B$201,countrymatch1!$H$2:$H$201,"NOT FOUND",0,1)</f>
        <v>WF</v>
      </c>
      <c r="D74" s="28" t="str">
        <f>_xlfn.XLOOKUP(C74,countrymatch1!$R$3:$R$52,countrymatch1!$S$3:$S$52,"NOTFOUND",0,1)</f>
        <v>RoW Africa</v>
      </c>
    </row>
    <row r="75" spans="1:4" x14ac:dyDescent="0.3">
      <c r="A75" s="19" t="s">
        <v>229</v>
      </c>
      <c r="B75" s="26" t="s">
        <v>229</v>
      </c>
      <c r="C75" s="27" t="str">
        <f>_xlfn.XLOOKUP(A75,countrymatch1!$B$2:$B$201,countrymatch1!$H$2:$H$201,"NOT FOUND",0,1)</f>
        <v>GR</v>
      </c>
      <c r="D75" s="28" t="str">
        <f>_xlfn.XLOOKUP(C75,countrymatch1!$R$3:$R$52,countrymatch1!$S$3:$S$52,"NOTFOUND",0,1)</f>
        <v>Greece</v>
      </c>
    </row>
    <row r="76" spans="1:4" x14ac:dyDescent="0.3">
      <c r="A76" s="19" t="s">
        <v>230</v>
      </c>
      <c r="B76" s="26"/>
      <c r="C76" s="27" t="str">
        <f>_xlfn.XLOOKUP(A76,countrymatch1!$B$2:$B$201,countrymatch1!$H$2:$H$201,"NOT FOUND",0,1)</f>
        <v>WL</v>
      </c>
      <c r="D76" s="28" t="str">
        <f>_xlfn.XLOOKUP(C76,countrymatch1!$R$3:$R$52,countrymatch1!$S$3:$S$52,"NOTFOUND",0,1)</f>
        <v>RoW America</v>
      </c>
    </row>
    <row r="77" spans="1:4" x14ac:dyDescent="0.3">
      <c r="A77" s="19" t="s">
        <v>231</v>
      </c>
      <c r="B77" s="26"/>
      <c r="C77" s="27" t="str">
        <f>_xlfn.XLOOKUP(A77,countrymatch1!$B$2:$B$201,countrymatch1!$H$2:$H$201,"NOT FOUND",0,1)</f>
        <v>WL</v>
      </c>
      <c r="D77" s="28" t="str">
        <f>_xlfn.XLOOKUP(C77,countrymatch1!$R$3:$R$52,countrymatch1!$S$3:$S$52,"NOTFOUND",0,1)</f>
        <v>RoW America</v>
      </c>
    </row>
    <row r="78" spans="1:4" x14ac:dyDescent="0.3">
      <c r="A78" s="19" t="s">
        <v>232</v>
      </c>
      <c r="B78" s="26"/>
      <c r="C78" s="27" t="str">
        <f>_xlfn.XLOOKUP(A78,countrymatch1!$B$2:$B$201,countrymatch1!$H$2:$H$201,"NOT FOUND",0,1)</f>
        <v>WF</v>
      </c>
      <c r="D78" s="28" t="str">
        <f>_xlfn.XLOOKUP(C78,countrymatch1!$R$3:$R$52,countrymatch1!$S$3:$S$52,"NOTFOUND",0,1)</f>
        <v>RoW Africa</v>
      </c>
    </row>
    <row r="79" spans="1:4" x14ac:dyDescent="0.3">
      <c r="A79" s="19" t="s">
        <v>233</v>
      </c>
      <c r="B79" s="26"/>
      <c r="C79" s="27" t="str">
        <f>_xlfn.XLOOKUP(A79,countrymatch1!$B$2:$B$201,countrymatch1!$H$2:$H$201,"NOT FOUND",0,1)</f>
        <v>WF</v>
      </c>
      <c r="D79" s="28" t="str">
        <f>_xlfn.XLOOKUP(C79,countrymatch1!$R$3:$R$52,countrymatch1!$S$3:$S$52,"NOTFOUND",0,1)</f>
        <v>RoW Africa</v>
      </c>
    </row>
    <row r="80" spans="1:4" x14ac:dyDescent="0.3">
      <c r="A80" s="19" t="s">
        <v>234</v>
      </c>
      <c r="B80" s="26"/>
      <c r="C80" s="27" t="str">
        <f>_xlfn.XLOOKUP(A80,countrymatch1!$B$2:$B$201,countrymatch1!$H$2:$H$201,"NOT FOUND",0,1)</f>
        <v>WL</v>
      </c>
      <c r="D80" s="28" t="str">
        <f>_xlfn.XLOOKUP(C80,countrymatch1!$R$3:$R$52,countrymatch1!$S$3:$S$52,"NOTFOUND",0,1)</f>
        <v>RoW America</v>
      </c>
    </row>
    <row r="81" spans="1:4" x14ac:dyDescent="0.3">
      <c r="A81" s="19" t="s">
        <v>235</v>
      </c>
      <c r="B81" s="26"/>
      <c r="C81" s="27" t="str">
        <f>_xlfn.XLOOKUP(A81,countrymatch1!$B$2:$B$201,countrymatch1!$H$2:$H$201,"NOT FOUND",0,1)</f>
        <v>WL</v>
      </c>
      <c r="D81" s="28" t="str">
        <f>_xlfn.XLOOKUP(C81,countrymatch1!$R$3:$R$52,countrymatch1!$S$3:$S$52,"NOTFOUND",0,1)</f>
        <v>RoW America</v>
      </c>
    </row>
    <row r="82" spans="1:4" x14ac:dyDescent="0.3">
      <c r="A82" s="19" t="s">
        <v>236</v>
      </c>
      <c r="B82" s="26"/>
      <c r="C82" s="27" t="str">
        <f>_xlfn.XLOOKUP(A82,countrymatch1!$B$2:$B$201,countrymatch1!$H$2:$H$201,"NOT FOUND",0,1)</f>
        <v>WL</v>
      </c>
      <c r="D82" s="28" t="str">
        <f>_xlfn.XLOOKUP(C82,countrymatch1!$R$3:$R$52,countrymatch1!$S$3:$S$52,"NOTFOUND",0,1)</f>
        <v>RoW America</v>
      </c>
    </row>
    <row r="83" spans="1:4" x14ac:dyDescent="0.3">
      <c r="A83" s="19" t="s">
        <v>237</v>
      </c>
      <c r="B83" s="26" t="s">
        <v>237</v>
      </c>
      <c r="C83" s="27" t="str">
        <f>_xlfn.XLOOKUP(A83,countrymatch1!$B$2:$B$201,countrymatch1!$H$2:$H$201,"NOT FOUND",0,1)</f>
        <v>HU</v>
      </c>
      <c r="D83" s="28" t="str">
        <f>_xlfn.XLOOKUP(C83,countrymatch1!$R$3:$R$52,countrymatch1!$S$3:$S$52,"NOTFOUND",0,1)</f>
        <v>Hungary</v>
      </c>
    </row>
    <row r="84" spans="1:4" x14ac:dyDescent="0.3">
      <c r="A84" s="19" t="s">
        <v>238</v>
      </c>
      <c r="B84" s="26"/>
      <c r="C84" s="27" t="str">
        <f>_xlfn.XLOOKUP(A84,countrymatch1!$B$2:$B$201,countrymatch1!$H$2:$H$201,"NOT FOUND",0,1)</f>
        <v>WE</v>
      </c>
      <c r="D84" s="28" t="str">
        <f>_xlfn.XLOOKUP(C84,countrymatch1!$R$3:$R$52,countrymatch1!$S$3:$S$52,"NOTFOUND",0,1)</f>
        <v>RoW Europe</v>
      </c>
    </row>
    <row r="85" spans="1:4" x14ac:dyDescent="0.3">
      <c r="A85" s="19" t="s">
        <v>239</v>
      </c>
      <c r="B85" s="26" t="s">
        <v>239</v>
      </c>
      <c r="C85" s="27" t="str">
        <f>_xlfn.XLOOKUP(A85,countrymatch1!$B$2:$B$201,countrymatch1!$H$2:$H$201,"NOT FOUND",0,1)</f>
        <v>IN</v>
      </c>
      <c r="D85" s="28" t="str">
        <f>_xlfn.XLOOKUP(C85,countrymatch1!$R$3:$R$52,countrymatch1!$S$3:$S$52,"NOTFOUND",0,1)</f>
        <v>India</v>
      </c>
    </row>
    <row r="86" spans="1:4" x14ac:dyDescent="0.3">
      <c r="A86" s="19" t="s">
        <v>241</v>
      </c>
      <c r="B86" s="26" t="s">
        <v>241</v>
      </c>
      <c r="C86" s="27" t="str">
        <f>_xlfn.XLOOKUP(A86,countrymatch1!$B$2:$B$201,countrymatch1!$H$2:$H$201,"NOT FOUND",0,1)</f>
        <v>ID</v>
      </c>
      <c r="D86" s="28" t="str">
        <f>_xlfn.XLOOKUP(C86,countrymatch1!$R$3:$R$52,countrymatch1!$S$3:$S$52,"NOTFOUND",0,1)</f>
        <v>Indonesia</v>
      </c>
    </row>
    <row r="87" spans="1:4" x14ac:dyDescent="0.3">
      <c r="A87" s="19" t="s">
        <v>243</v>
      </c>
      <c r="B87" s="26" t="s">
        <v>430</v>
      </c>
      <c r="C87" s="27" t="s">
        <v>524</v>
      </c>
      <c r="D87" s="28" t="str">
        <f>_xlfn.XLOOKUP(C87,countrymatch1!$R$3:$R$52,countrymatch1!$S$3:$S$52,"NOTFOUND",0,1)</f>
        <v>RoW Middle East</v>
      </c>
    </row>
    <row r="88" spans="1:4" x14ac:dyDescent="0.3">
      <c r="A88" s="19" t="s">
        <v>244</v>
      </c>
      <c r="B88" s="26"/>
      <c r="C88" s="27" t="str">
        <f>_xlfn.XLOOKUP(A88,countrymatch1!$B$2:$B$201,countrymatch1!$H$2:$H$201,"NOT FOUND",0,1)</f>
        <v>WM</v>
      </c>
      <c r="D88" s="28" t="str">
        <f>_xlfn.XLOOKUP(C88,countrymatch1!$R$3:$R$52,countrymatch1!$S$3:$S$52,"NOTFOUND",0,1)</f>
        <v>RoW Middle East</v>
      </c>
    </row>
    <row r="89" spans="1:4" x14ac:dyDescent="0.3">
      <c r="A89" s="19" t="s">
        <v>245</v>
      </c>
      <c r="B89" s="26" t="s">
        <v>245</v>
      </c>
      <c r="C89" s="27" t="str">
        <f>_xlfn.XLOOKUP(A89,countrymatch1!$B$2:$B$201,countrymatch1!$H$2:$H$201,"NOT FOUND",0,1)</f>
        <v>IE</v>
      </c>
      <c r="D89" s="28" t="str">
        <f>_xlfn.XLOOKUP(C89,countrymatch1!$R$3:$R$52,countrymatch1!$S$3:$S$52,"NOTFOUND",0,1)</f>
        <v>Ireland</v>
      </c>
    </row>
    <row r="90" spans="1:4" x14ac:dyDescent="0.3">
      <c r="A90" s="19" t="s">
        <v>246</v>
      </c>
      <c r="B90" s="26" t="s">
        <v>246</v>
      </c>
      <c r="C90" s="27" t="str">
        <f>_xlfn.XLOOKUP(A90,countrymatch1!$B$2:$B$201,countrymatch1!$H$2:$H$201,"NOT FOUND",0,1)</f>
        <v>WM</v>
      </c>
      <c r="D90" s="28" t="str">
        <f>_xlfn.XLOOKUP(C90,countrymatch1!$R$3:$R$52,countrymatch1!$S$3:$S$52,"NOTFOUND",0,1)</f>
        <v>RoW Middle East</v>
      </c>
    </row>
    <row r="91" spans="1:4" x14ac:dyDescent="0.3">
      <c r="A91" s="19" t="s">
        <v>247</v>
      </c>
      <c r="B91" s="26" t="s">
        <v>247</v>
      </c>
      <c r="C91" s="27" t="str">
        <f>_xlfn.XLOOKUP(A91,countrymatch1!$B$2:$B$201,countrymatch1!$H$2:$H$201,"NOT FOUND",0,1)</f>
        <v>IT</v>
      </c>
      <c r="D91" s="28" t="str">
        <f>_xlfn.XLOOKUP(C91,countrymatch1!$R$3:$R$52,countrymatch1!$S$3:$S$52,"NOTFOUND",0,1)</f>
        <v>Italy</v>
      </c>
    </row>
    <row r="92" spans="1:4" x14ac:dyDescent="0.3">
      <c r="A92" s="19" t="s">
        <v>248</v>
      </c>
      <c r="B92" s="26"/>
      <c r="C92" s="27" t="str">
        <f>_xlfn.XLOOKUP(A92,countrymatch1!$B$2:$B$201,countrymatch1!$H$2:$H$201,"NOT FOUND",0,1)</f>
        <v>WL</v>
      </c>
      <c r="D92" s="28" t="str">
        <f>_xlfn.XLOOKUP(C92,countrymatch1!$R$3:$R$52,countrymatch1!$S$3:$S$52,"NOTFOUND",0,1)</f>
        <v>RoW America</v>
      </c>
    </row>
    <row r="93" spans="1:4" x14ac:dyDescent="0.3">
      <c r="A93" s="19" t="s">
        <v>249</v>
      </c>
      <c r="B93" s="26" t="s">
        <v>249</v>
      </c>
      <c r="C93" s="27" t="str">
        <f>_xlfn.XLOOKUP(A93,countrymatch1!$B$2:$B$201,countrymatch1!$H$2:$H$201,"NOT FOUND",0,1)</f>
        <v>JP</v>
      </c>
      <c r="D93" s="28" t="str">
        <f>_xlfn.XLOOKUP(C93,countrymatch1!$R$3:$R$52,countrymatch1!$S$3:$S$52,"NOTFOUND",0,1)</f>
        <v>Japan</v>
      </c>
    </row>
    <row r="94" spans="1:4" x14ac:dyDescent="0.3">
      <c r="A94" s="19" t="s">
        <v>250</v>
      </c>
      <c r="B94" s="26"/>
      <c r="C94" s="27" t="str">
        <f>_xlfn.XLOOKUP(A94,countrymatch1!$B$2:$B$201,countrymatch1!$H$2:$H$201,"NOT FOUND",0,1)</f>
        <v>WM</v>
      </c>
      <c r="D94" s="28" t="str">
        <f>_xlfn.XLOOKUP(C94,countrymatch1!$R$3:$R$52,countrymatch1!$S$3:$S$52,"NOTFOUND",0,1)</f>
        <v>RoW Middle East</v>
      </c>
    </row>
    <row r="95" spans="1:4" x14ac:dyDescent="0.3">
      <c r="A95" s="19" t="s">
        <v>251</v>
      </c>
      <c r="B95" s="26"/>
      <c r="C95" s="27" t="str">
        <f>_xlfn.XLOOKUP(A95,countrymatch1!$B$2:$B$201,countrymatch1!$H$2:$H$201,"NOT FOUND",0,1)</f>
        <v>WA</v>
      </c>
      <c r="D95" s="28" t="str">
        <f>_xlfn.XLOOKUP(C95,countrymatch1!$R$3:$R$52,countrymatch1!$S$3:$S$52,"NOTFOUND",0,1)</f>
        <v>RoW Asia and Pacific</v>
      </c>
    </row>
    <row r="96" spans="1:4" x14ac:dyDescent="0.3">
      <c r="A96" s="19" t="s">
        <v>252</v>
      </c>
      <c r="B96" s="26"/>
      <c r="C96" s="27" t="str">
        <f>_xlfn.XLOOKUP(A96,countrymatch1!$B$2:$B$201,countrymatch1!$H$2:$H$201,"NOT FOUND",0,1)</f>
        <v>WF</v>
      </c>
      <c r="D96" s="28" t="str">
        <f>_xlfn.XLOOKUP(C96,countrymatch1!$R$3:$R$52,countrymatch1!$S$3:$S$52,"NOTFOUND",0,1)</f>
        <v>RoW Africa</v>
      </c>
    </row>
    <row r="97" spans="1:4" x14ac:dyDescent="0.3">
      <c r="A97" s="19" t="s">
        <v>253</v>
      </c>
      <c r="B97" s="26"/>
      <c r="C97" s="27" t="str">
        <f>_xlfn.XLOOKUP(A97,countrymatch1!$B$2:$B$201,countrymatch1!$H$2:$H$201,"NOT FOUND",0,1)</f>
        <v>WA</v>
      </c>
      <c r="D97" s="28" t="str">
        <f>_xlfn.XLOOKUP(C97,countrymatch1!$R$3:$R$52,countrymatch1!$S$3:$S$52,"NOTFOUND",0,1)</f>
        <v>RoW Asia and Pacific</v>
      </c>
    </row>
    <row r="98" spans="1:4" x14ac:dyDescent="0.3">
      <c r="A98" s="19" t="s">
        <v>254</v>
      </c>
      <c r="B98" s="26"/>
      <c r="C98" s="27" t="str">
        <f>_xlfn.XLOOKUP(A98,countrymatch1!$B$2:$B$201,countrymatch1!$H$2:$H$201,"NOT FOUND",0,1)</f>
        <v>WM</v>
      </c>
      <c r="D98" s="28" t="str">
        <f>_xlfn.XLOOKUP(C98,countrymatch1!$R$3:$R$52,countrymatch1!$S$3:$S$52,"NOTFOUND",0,1)</f>
        <v>RoW Middle East</v>
      </c>
    </row>
    <row r="99" spans="1:4" x14ac:dyDescent="0.3">
      <c r="A99" s="19" t="s">
        <v>255</v>
      </c>
      <c r="B99" s="26"/>
      <c r="C99" s="27" t="str">
        <f>_xlfn.XLOOKUP(A99,countrymatch1!$B$2:$B$201,countrymatch1!$H$2:$H$201,"NOT FOUND",0,1)</f>
        <v>WA</v>
      </c>
      <c r="D99" s="28" t="str">
        <f>_xlfn.XLOOKUP(C99,countrymatch1!$R$3:$R$52,countrymatch1!$S$3:$S$52,"NOTFOUND",0,1)</f>
        <v>RoW Asia and Pacific</v>
      </c>
    </row>
    <row r="100" spans="1:4" x14ac:dyDescent="0.3">
      <c r="A100" s="19" t="s">
        <v>257</v>
      </c>
      <c r="B100" s="26"/>
      <c r="C100" s="27" t="str">
        <f>_xlfn.XLOOKUP(A100,countrymatch1!$B$2:$B$201,countrymatch1!$H$2:$H$201,"NOT FOUND",0,1)</f>
        <v>WA</v>
      </c>
      <c r="D100" s="28" t="str">
        <f>_xlfn.XLOOKUP(C100,countrymatch1!$R$3:$R$52,countrymatch1!$S$3:$S$52,"NOTFOUND",0,1)</f>
        <v>RoW Asia and Pacific</v>
      </c>
    </row>
    <row r="101" spans="1:4" x14ac:dyDescent="0.3">
      <c r="A101" s="19" t="s">
        <v>258</v>
      </c>
      <c r="B101" s="26" t="s">
        <v>258</v>
      </c>
      <c r="C101" s="27" t="str">
        <f>_xlfn.XLOOKUP(A101,countrymatch1!$B$2:$B$201,countrymatch1!$H$2:$H$201,"NOT FOUND",0,1)</f>
        <v>LV</v>
      </c>
      <c r="D101" s="28" t="str">
        <f>_xlfn.XLOOKUP(C101,countrymatch1!$R$3:$R$52,countrymatch1!$S$3:$S$52,"NOTFOUND",0,1)</f>
        <v>Latvia</v>
      </c>
    </row>
    <row r="102" spans="1:4" x14ac:dyDescent="0.3">
      <c r="A102" s="19" t="s">
        <v>259</v>
      </c>
      <c r="B102" s="26"/>
      <c r="C102" s="27" t="str">
        <f>_xlfn.XLOOKUP(A102,countrymatch1!$B$2:$B$201,countrymatch1!$H$2:$H$201,"NOT FOUND",0,1)</f>
        <v>WM</v>
      </c>
      <c r="D102" s="28" t="str">
        <f>_xlfn.XLOOKUP(C102,countrymatch1!$R$3:$R$52,countrymatch1!$S$3:$S$52,"NOTFOUND",0,1)</f>
        <v>RoW Middle East</v>
      </c>
    </row>
    <row r="103" spans="1:4" x14ac:dyDescent="0.3">
      <c r="A103" s="19" t="s">
        <v>260</v>
      </c>
      <c r="B103" s="26"/>
      <c r="C103" s="27" t="str">
        <f>_xlfn.XLOOKUP(A103,countrymatch1!$B$2:$B$201,countrymatch1!$H$2:$H$201,"NOT FOUND",0,1)</f>
        <v>WF</v>
      </c>
      <c r="D103" s="28" t="str">
        <f>_xlfn.XLOOKUP(C103,countrymatch1!$R$3:$R$52,countrymatch1!$S$3:$S$52,"NOTFOUND",0,1)</f>
        <v>RoW Africa</v>
      </c>
    </row>
    <row r="104" spans="1:4" x14ac:dyDescent="0.3">
      <c r="A104" s="19" t="s">
        <v>261</v>
      </c>
      <c r="B104" s="26"/>
      <c r="C104" s="27" t="str">
        <f>_xlfn.XLOOKUP(A104,countrymatch1!$B$2:$B$201,countrymatch1!$H$2:$H$201,"NOT FOUND",0,1)</f>
        <v>WF</v>
      </c>
      <c r="D104" s="28" t="str">
        <f>_xlfn.XLOOKUP(C104,countrymatch1!$R$3:$R$52,countrymatch1!$S$3:$S$52,"NOTFOUND",0,1)</f>
        <v>RoW Africa</v>
      </c>
    </row>
    <row r="105" spans="1:4" x14ac:dyDescent="0.3">
      <c r="A105" s="19" t="s">
        <v>262</v>
      </c>
      <c r="B105" s="26"/>
      <c r="C105" s="27" t="str">
        <f>_xlfn.XLOOKUP(A105,countrymatch1!$B$2:$B$201,countrymatch1!$H$2:$H$201,"NOT FOUND",0,1)</f>
        <v>WF</v>
      </c>
      <c r="D105" s="28" t="str">
        <f>_xlfn.XLOOKUP(C105,countrymatch1!$R$3:$R$52,countrymatch1!$S$3:$S$52,"NOTFOUND",0,1)</f>
        <v>RoW Africa</v>
      </c>
    </row>
    <row r="106" spans="1:4" x14ac:dyDescent="0.3">
      <c r="A106" s="19" t="s">
        <v>263</v>
      </c>
      <c r="B106" s="26" t="s">
        <v>263</v>
      </c>
      <c r="C106" s="27" t="str">
        <f>_xlfn.XLOOKUP(A106,countrymatch1!$B$2:$B$201,countrymatch1!$H$2:$H$201,"NOT FOUND",0,1)</f>
        <v>LT</v>
      </c>
      <c r="D106" s="28" t="str">
        <f>_xlfn.XLOOKUP(C106,countrymatch1!$R$3:$R$52,countrymatch1!$S$3:$S$52,"NOTFOUND",0,1)</f>
        <v>Lithuania</v>
      </c>
    </row>
    <row r="107" spans="1:4" x14ac:dyDescent="0.3">
      <c r="A107" s="19" t="s">
        <v>264</v>
      </c>
      <c r="B107" s="26"/>
      <c r="C107" s="27" t="str">
        <f>_xlfn.XLOOKUP(A107,countrymatch1!$B$2:$B$201,countrymatch1!$H$2:$H$201,"NOT FOUND",0,1)</f>
        <v>LU</v>
      </c>
      <c r="D107" s="28" t="str">
        <f>_xlfn.XLOOKUP(C107,countrymatch1!$R$3:$R$52,countrymatch1!$S$3:$S$52,"NOTFOUND",0,1)</f>
        <v>Luxembourg</v>
      </c>
    </row>
    <row r="108" spans="1:4" x14ac:dyDescent="0.3">
      <c r="A108" s="19" t="s">
        <v>265</v>
      </c>
      <c r="B108" s="26"/>
      <c r="C108" s="27" t="str">
        <f>_xlfn.XLOOKUP(A108,countrymatch1!$B$2:$B$201,countrymatch1!$H$2:$H$201,"NOT FOUND",0,1)</f>
        <v>WF</v>
      </c>
      <c r="D108" s="28" t="str">
        <f>_xlfn.XLOOKUP(C108,countrymatch1!$R$3:$R$52,countrymatch1!$S$3:$S$52,"NOTFOUND",0,1)</f>
        <v>RoW Africa</v>
      </c>
    </row>
    <row r="109" spans="1:4" x14ac:dyDescent="0.3">
      <c r="A109" s="19" t="s">
        <v>266</v>
      </c>
      <c r="B109" s="26"/>
      <c r="C109" s="27" t="str">
        <f>_xlfn.XLOOKUP(A109,countrymatch1!$B$2:$B$201,countrymatch1!$H$2:$H$201,"NOT FOUND",0,1)</f>
        <v>WF</v>
      </c>
      <c r="D109" s="28" t="str">
        <f>_xlfn.XLOOKUP(C109,countrymatch1!$R$3:$R$52,countrymatch1!$S$3:$S$52,"NOTFOUND",0,1)</f>
        <v>RoW Africa</v>
      </c>
    </row>
    <row r="110" spans="1:4" x14ac:dyDescent="0.3">
      <c r="A110" s="19" t="s">
        <v>267</v>
      </c>
      <c r="B110" s="26" t="s">
        <v>267</v>
      </c>
      <c r="C110" s="27" t="str">
        <f>_xlfn.XLOOKUP(A110,countrymatch1!$B$2:$B$201,countrymatch1!$H$2:$H$201,"NOT FOUND",0,1)</f>
        <v>WA</v>
      </c>
      <c r="D110" s="28" t="str">
        <f>_xlfn.XLOOKUP(C110,countrymatch1!$R$3:$R$52,countrymatch1!$S$3:$S$52,"NOTFOUND",0,1)</f>
        <v>RoW Asia and Pacific</v>
      </c>
    </row>
    <row r="111" spans="1:4" x14ac:dyDescent="0.3">
      <c r="A111" s="19" t="s">
        <v>268</v>
      </c>
      <c r="B111" s="26"/>
      <c r="C111" s="27" t="str">
        <f>_xlfn.XLOOKUP(A111,countrymatch1!$B$2:$B$201,countrymatch1!$H$2:$H$201,"NOT FOUND",0,1)</f>
        <v>WA</v>
      </c>
      <c r="D111" s="28" t="str">
        <f>_xlfn.XLOOKUP(C111,countrymatch1!$R$3:$R$52,countrymatch1!$S$3:$S$52,"NOTFOUND",0,1)</f>
        <v>RoW Asia and Pacific</v>
      </c>
    </row>
    <row r="112" spans="1:4" x14ac:dyDescent="0.3">
      <c r="A112" s="19" t="s">
        <v>269</v>
      </c>
      <c r="B112" s="26" t="s">
        <v>269</v>
      </c>
      <c r="C112" s="27" t="str">
        <f>_xlfn.XLOOKUP(A112,countrymatch1!$B$2:$B$201,countrymatch1!$H$2:$H$201,"NOT FOUND",0,1)</f>
        <v>WF</v>
      </c>
      <c r="D112" s="28" t="str">
        <f>_xlfn.XLOOKUP(C112,countrymatch1!$R$3:$R$52,countrymatch1!$S$3:$S$52,"NOTFOUND",0,1)</f>
        <v>RoW Africa</v>
      </c>
    </row>
    <row r="113" spans="1:4" x14ac:dyDescent="0.3">
      <c r="A113" s="19" t="s">
        <v>270</v>
      </c>
      <c r="B113" s="26"/>
      <c r="C113" s="27" t="str">
        <f>_xlfn.XLOOKUP(A113,countrymatch1!$B$2:$B$201,countrymatch1!$H$2:$H$201,"NOT FOUND",0,1)</f>
        <v>MT</v>
      </c>
      <c r="D113" s="28" t="str">
        <f>_xlfn.XLOOKUP(C113,countrymatch1!$R$3:$R$52,countrymatch1!$S$3:$S$52,"NOTFOUND",0,1)</f>
        <v>Malta</v>
      </c>
    </row>
    <row r="114" spans="1:4" x14ac:dyDescent="0.3">
      <c r="A114" s="19" t="s">
        <v>271</v>
      </c>
      <c r="B114" s="26"/>
      <c r="C114" s="27" t="str">
        <f>_xlfn.XLOOKUP(A114,countrymatch1!$B$2:$B$201,countrymatch1!$H$2:$H$201,"NOT FOUND",0,1)</f>
        <v>WA</v>
      </c>
      <c r="D114" s="28" t="str">
        <f>_xlfn.XLOOKUP(C114,countrymatch1!$R$3:$R$52,countrymatch1!$S$3:$S$52,"NOTFOUND",0,1)</f>
        <v>RoW Asia and Pacific</v>
      </c>
    </row>
    <row r="115" spans="1:4" x14ac:dyDescent="0.3">
      <c r="A115" s="19" t="s">
        <v>272</v>
      </c>
      <c r="B115" s="26"/>
      <c r="C115" s="27" t="str">
        <f>_xlfn.XLOOKUP(A115,countrymatch1!$B$2:$B$201,countrymatch1!$H$2:$H$201,"NOT FOUND",0,1)</f>
        <v>WF</v>
      </c>
      <c r="D115" s="28" t="str">
        <f>_xlfn.XLOOKUP(C115,countrymatch1!$R$3:$R$52,countrymatch1!$S$3:$S$52,"NOTFOUND",0,1)</f>
        <v>RoW Africa</v>
      </c>
    </row>
    <row r="116" spans="1:4" x14ac:dyDescent="0.3">
      <c r="A116" s="19" t="s">
        <v>273</v>
      </c>
      <c r="B116" s="26"/>
      <c r="C116" s="27" t="str">
        <f>_xlfn.XLOOKUP(A116,countrymatch1!$B$2:$B$201,countrymatch1!$H$2:$H$201,"NOT FOUND",0,1)</f>
        <v>WF</v>
      </c>
      <c r="D116" s="28" t="str">
        <f>_xlfn.XLOOKUP(C116,countrymatch1!$R$3:$R$52,countrymatch1!$S$3:$S$52,"NOTFOUND",0,1)</f>
        <v>RoW Africa</v>
      </c>
    </row>
    <row r="117" spans="1:4" x14ac:dyDescent="0.3">
      <c r="A117" s="19" t="s">
        <v>274</v>
      </c>
      <c r="B117" s="26" t="s">
        <v>274</v>
      </c>
      <c r="C117" s="27" t="str">
        <f>_xlfn.XLOOKUP(A117,countrymatch1!$B$2:$B$201,countrymatch1!$H$2:$H$201,"NOT FOUND",0,1)</f>
        <v>MX</v>
      </c>
      <c r="D117" s="28" t="str">
        <f>_xlfn.XLOOKUP(C117,countrymatch1!$R$3:$R$52,countrymatch1!$S$3:$S$52,"NOTFOUND",0,1)</f>
        <v>Mexico</v>
      </c>
    </row>
    <row r="118" spans="1:4" x14ac:dyDescent="0.3">
      <c r="A118" s="19" t="s">
        <v>276</v>
      </c>
      <c r="B118" s="26"/>
      <c r="C118" s="27" t="str">
        <f>_xlfn.XLOOKUP(A118,countrymatch1!$B$2:$B$201,countrymatch1!$H$2:$H$201,"NOT FOUND",0,1)</f>
        <v>WA</v>
      </c>
      <c r="D118" s="28" t="str">
        <f>_xlfn.XLOOKUP(C118,countrymatch1!$R$3:$R$52,countrymatch1!$S$3:$S$52,"NOTFOUND",0,1)</f>
        <v>RoW Asia and Pacific</v>
      </c>
    </row>
    <row r="119" spans="1:4" x14ac:dyDescent="0.3">
      <c r="A119" s="19" t="s">
        <v>277</v>
      </c>
      <c r="B119" s="26"/>
      <c r="C119" s="27" t="str">
        <f>_xlfn.XLOOKUP(A119,countrymatch1!$B$2:$B$201,countrymatch1!$H$2:$H$201,"NOT FOUND",0,1)</f>
        <v>WA</v>
      </c>
      <c r="D119" s="28" t="str">
        <f>_xlfn.XLOOKUP(C119,countrymatch1!$R$3:$R$52,countrymatch1!$S$3:$S$52,"NOTFOUND",0,1)</f>
        <v>RoW Asia and Pacific</v>
      </c>
    </row>
    <row r="120" spans="1:4" x14ac:dyDescent="0.3">
      <c r="A120" s="19" t="s">
        <v>278</v>
      </c>
      <c r="B120" s="26"/>
      <c r="C120" s="27" t="str">
        <f>_xlfn.XLOOKUP(A120,countrymatch1!$B$2:$B$201,countrymatch1!$H$2:$H$201,"NOT FOUND",0,1)</f>
        <v>WE</v>
      </c>
      <c r="D120" s="28" t="str">
        <f>_xlfn.XLOOKUP(C120,countrymatch1!$R$3:$R$52,countrymatch1!$S$3:$S$52,"NOTFOUND",0,1)</f>
        <v>RoW Europe</v>
      </c>
    </row>
    <row r="121" spans="1:4" x14ac:dyDescent="0.3">
      <c r="A121" s="19" t="s">
        <v>279</v>
      </c>
      <c r="B121" s="26" t="s">
        <v>279</v>
      </c>
      <c r="C121" s="27" t="str">
        <f>_xlfn.XLOOKUP(A121,countrymatch1!$B$2:$B$201,countrymatch1!$H$2:$H$201,"NOT FOUND",0,1)</f>
        <v>WF</v>
      </c>
      <c r="D121" s="28" t="str">
        <f>_xlfn.XLOOKUP(C121,countrymatch1!$R$3:$R$52,countrymatch1!$S$3:$S$52,"NOTFOUND",0,1)</f>
        <v>RoW Africa</v>
      </c>
    </row>
    <row r="122" spans="1:4" x14ac:dyDescent="0.3">
      <c r="A122" s="19" t="s">
        <v>280</v>
      </c>
      <c r="B122" s="26"/>
      <c r="C122" s="27" t="str">
        <f>_xlfn.XLOOKUP(A122,countrymatch1!$B$2:$B$201,countrymatch1!$H$2:$H$201,"NOT FOUND",0,1)</f>
        <v>WF</v>
      </c>
      <c r="D122" s="28" t="str">
        <f>_xlfn.XLOOKUP(C122,countrymatch1!$R$3:$R$52,countrymatch1!$S$3:$S$52,"NOTFOUND",0,1)</f>
        <v>RoW Africa</v>
      </c>
    </row>
    <row r="123" spans="1:4" x14ac:dyDescent="0.3">
      <c r="A123" s="19" t="s">
        <v>281</v>
      </c>
      <c r="B123" s="26" t="s">
        <v>281</v>
      </c>
      <c r="C123" s="27" t="str">
        <f>_xlfn.XLOOKUP(A123,countrymatch1!$B$2:$B$201,countrymatch1!$H$2:$H$201,"NOT FOUND",0,1)</f>
        <v>WA</v>
      </c>
      <c r="D123" s="28" t="str">
        <f>_xlfn.XLOOKUP(C123,countrymatch1!$R$3:$R$52,countrymatch1!$S$3:$S$52,"NOTFOUND",0,1)</f>
        <v>RoW Asia and Pacific</v>
      </c>
    </row>
    <row r="124" spans="1:4" x14ac:dyDescent="0.3">
      <c r="A124" s="19" t="s">
        <v>282</v>
      </c>
      <c r="B124" s="26"/>
      <c r="C124" s="27" t="str">
        <f>_xlfn.XLOOKUP(A124,countrymatch1!$B$2:$B$201,countrymatch1!$H$2:$H$201,"NOT FOUND",0,1)</f>
        <v>WF</v>
      </c>
      <c r="D124" s="28" t="str">
        <f>_xlfn.XLOOKUP(C124,countrymatch1!$R$3:$R$52,countrymatch1!$S$3:$S$52,"NOTFOUND",0,1)</f>
        <v>RoW Africa</v>
      </c>
    </row>
    <row r="125" spans="1:4" x14ac:dyDescent="0.3">
      <c r="A125" s="19" t="s">
        <v>283</v>
      </c>
      <c r="B125" s="26"/>
      <c r="C125" s="27" t="str">
        <f>_xlfn.XLOOKUP(A125,countrymatch1!$B$2:$B$201,countrymatch1!$H$2:$H$201,"NOT FOUND",0,1)</f>
        <v>WA</v>
      </c>
      <c r="D125" s="28" t="str">
        <f>_xlfn.XLOOKUP(C125,countrymatch1!$R$3:$R$52,countrymatch1!$S$3:$S$52,"NOTFOUND",0,1)</f>
        <v>RoW Asia and Pacific</v>
      </c>
    </row>
    <row r="126" spans="1:4" x14ac:dyDescent="0.3">
      <c r="A126" s="19" t="s">
        <v>284</v>
      </c>
      <c r="B126" s="26"/>
      <c r="C126" s="27" t="str">
        <f>_xlfn.XLOOKUP(A126,countrymatch1!$B$2:$B$201,countrymatch1!$H$2:$H$201,"NOT FOUND",0,1)</f>
        <v>WA</v>
      </c>
      <c r="D126" s="28" t="str">
        <f>_xlfn.XLOOKUP(C126,countrymatch1!$R$3:$R$52,countrymatch1!$S$3:$S$52,"NOTFOUND",0,1)</f>
        <v>RoW Asia and Pacific</v>
      </c>
    </row>
    <row r="127" spans="1:4" x14ac:dyDescent="0.3">
      <c r="A127" s="19" t="s">
        <v>285</v>
      </c>
      <c r="B127" s="26" t="s">
        <v>449</v>
      </c>
      <c r="C127" s="27" t="s">
        <v>551</v>
      </c>
      <c r="D127" s="28" t="str">
        <f>_xlfn.XLOOKUP(C127,countrymatch1!$R$3:$R$52,countrymatch1!$S$3:$S$52,"NOTFOUND",0,1)</f>
        <v>Netherlands</v>
      </c>
    </row>
    <row r="128" spans="1:4" x14ac:dyDescent="0.3">
      <c r="A128" s="19" t="s">
        <v>286</v>
      </c>
      <c r="B128" s="26"/>
      <c r="C128" s="27" t="str">
        <f>_xlfn.XLOOKUP(A128,countrymatch1!$B$2:$B$201,countrymatch1!$H$2:$H$201,"NOT FOUND",0,1)</f>
        <v>WA</v>
      </c>
      <c r="D128" s="28" t="str">
        <f>_xlfn.XLOOKUP(C128,countrymatch1!$R$3:$R$52,countrymatch1!$S$3:$S$52,"NOTFOUND",0,1)</f>
        <v>RoW Asia and Pacific</v>
      </c>
    </row>
    <row r="129" spans="1:4" x14ac:dyDescent="0.3">
      <c r="A129" s="19" t="s">
        <v>287</v>
      </c>
      <c r="B129" s="26" t="s">
        <v>287</v>
      </c>
      <c r="C129" s="27" t="str">
        <f>_xlfn.XLOOKUP(A129,countrymatch1!$B$2:$B$201,countrymatch1!$H$2:$H$201,"NOT FOUND",0,1)</f>
        <v>WA</v>
      </c>
      <c r="D129" s="28" t="str">
        <f>_xlfn.XLOOKUP(C129,countrymatch1!$R$3:$R$52,countrymatch1!$S$3:$S$52,"NOTFOUND",0,1)</f>
        <v>RoW Asia and Pacific</v>
      </c>
    </row>
    <row r="130" spans="1:4" x14ac:dyDescent="0.3">
      <c r="A130" s="19" t="s">
        <v>288</v>
      </c>
      <c r="B130" s="26"/>
      <c r="C130" s="27" t="str">
        <f>_xlfn.XLOOKUP(A130,countrymatch1!$B$2:$B$201,countrymatch1!$H$2:$H$201,"NOT FOUND",0,1)</f>
        <v>WL</v>
      </c>
      <c r="D130" s="28" t="str">
        <f>_xlfn.XLOOKUP(C130,countrymatch1!$R$3:$R$52,countrymatch1!$S$3:$S$52,"NOTFOUND",0,1)</f>
        <v>RoW America</v>
      </c>
    </row>
    <row r="131" spans="1:4" x14ac:dyDescent="0.3">
      <c r="A131" s="19" t="s">
        <v>289</v>
      </c>
      <c r="B131" s="26"/>
      <c r="C131" s="27" t="str">
        <f>_xlfn.XLOOKUP(A131,countrymatch1!$B$2:$B$201,countrymatch1!$H$2:$H$201,"NOT FOUND",0,1)</f>
        <v>WF</v>
      </c>
      <c r="D131" s="28" t="str">
        <f>_xlfn.XLOOKUP(C131,countrymatch1!$R$3:$R$52,countrymatch1!$S$3:$S$52,"NOTFOUND",0,1)</f>
        <v>RoW Africa</v>
      </c>
    </row>
    <row r="132" spans="1:4" x14ac:dyDescent="0.3">
      <c r="A132" s="19" t="s">
        <v>290</v>
      </c>
      <c r="B132" s="26" t="s">
        <v>290</v>
      </c>
      <c r="C132" s="27" t="str">
        <f>_xlfn.XLOOKUP(A132,countrymatch1!$B$2:$B$201,countrymatch1!$H$2:$H$201,"NOT FOUND",0,1)</f>
        <v>WF</v>
      </c>
      <c r="D132" s="28" t="str">
        <f>_xlfn.XLOOKUP(C132,countrymatch1!$R$3:$R$52,countrymatch1!$S$3:$S$52,"NOTFOUND",0,1)</f>
        <v>RoW Africa</v>
      </c>
    </row>
    <row r="133" spans="1:4" x14ac:dyDescent="0.3">
      <c r="A133" s="19" t="s">
        <v>291</v>
      </c>
      <c r="B133" s="26"/>
      <c r="C133" s="27" t="str">
        <f>_xlfn.XLOOKUP(A133,countrymatch1!$B$2:$B$201,countrymatch1!$H$2:$H$201,"NOT FOUND",0,1)</f>
        <v>WA</v>
      </c>
      <c r="D133" s="28" t="str">
        <f>_xlfn.XLOOKUP(C133,countrymatch1!$R$3:$R$52,countrymatch1!$S$3:$S$52,"NOTFOUND",0,1)</f>
        <v>RoW Asia and Pacific</v>
      </c>
    </row>
    <row r="134" spans="1:4" x14ac:dyDescent="0.3">
      <c r="A134" s="19" t="s">
        <v>292</v>
      </c>
      <c r="B134" s="26"/>
      <c r="C134" s="27" t="str">
        <f>_xlfn.XLOOKUP(A134,countrymatch1!$B$2:$B$201,countrymatch1!$H$2:$H$201,"NOT FOUND",0,1)</f>
        <v>WE</v>
      </c>
      <c r="D134" s="28" t="str">
        <f>_xlfn.XLOOKUP(C134,countrymatch1!$R$3:$R$52,countrymatch1!$S$3:$S$52,"NOTFOUND",0,1)</f>
        <v>RoW Europe</v>
      </c>
    </row>
    <row r="135" spans="1:4" x14ac:dyDescent="0.3">
      <c r="A135" s="19" t="s">
        <v>293</v>
      </c>
      <c r="B135" s="26" t="s">
        <v>293</v>
      </c>
      <c r="C135" s="27" t="str">
        <f>_xlfn.XLOOKUP(A135,countrymatch1!$B$2:$B$201,countrymatch1!$H$2:$H$201,"NOT FOUND",0,1)</f>
        <v>NO</v>
      </c>
      <c r="D135" s="28" t="str">
        <f>_xlfn.XLOOKUP(C135,countrymatch1!$R$3:$R$52,countrymatch1!$S$3:$S$52,"NOTFOUND",0,1)</f>
        <v>Norway</v>
      </c>
    </row>
    <row r="136" spans="1:4" x14ac:dyDescent="0.3">
      <c r="A136" s="19" t="s">
        <v>294</v>
      </c>
      <c r="B136" s="26"/>
      <c r="C136" s="27" t="str">
        <f>_xlfn.XLOOKUP(A136,countrymatch1!$B$2:$B$201,countrymatch1!$H$2:$H$201,"NOT FOUND",0,1)</f>
        <v>WM</v>
      </c>
      <c r="D136" s="28" t="str">
        <f>_xlfn.XLOOKUP(C136,countrymatch1!$R$3:$R$52,countrymatch1!$S$3:$S$52,"NOTFOUND",0,1)</f>
        <v>RoW Middle East</v>
      </c>
    </row>
    <row r="137" spans="1:4" x14ac:dyDescent="0.3">
      <c r="A137" s="19" t="s">
        <v>295</v>
      </c>
      <c r="B137" s="26" t="s">
        <v>295</v>
      </c>
      <c r="C137" s="27" t="str">
        <f>_xlfn.XLOOKUP(A137,countrymatch1!$B$2:$B$201,countrymatch1!$H$2:$H$201,"NOT FOUND",0,1)</f>
        <v>WA</v>
      </c>
      <c r="D137" s="28" t="str">
        <f>_xlfn.XLOOKUP(C137,countrymatch1!$R$3:$R$52,countrymatch1!$S$3:$S$52,"NOTFOUND",0,1)</f>
        <v>RoW Asia and Pacific</v>
      </c>
    </row>
    <row r="138" spans="1:4" x14ac:dyDescent="0.3">
      <c r="A138" s="19" t="s">
        <v>296</v>
      </c>
      <c r="B138" s="26"/>
      <c r="C138" s="27" t="str">
        <f>_xlfn.XLOOKUP(A138,countrymatch1!$B$2:$B$201,countrymatch1!$H$2:$H$201,"NOT FOUND",0,1)</f>
        <v>WM</v>
      </c>
      <c r="D138" s="28" t="str">
        <f>_xlfn.XLOOKUP(C138,countrymatch1!$R$3:$R$52,countrymatch1!$S$3:$S$52,"NOTFOUND",0,1)</f>
        <v>RoW Middle East</v>
      </c>
    </row>
    <row r="139" spans="1:4" x14ac:dyDescent="0.3">
      <c r="A139" s="19" t="s">
        <v>297</v>
      </c>
      <c r="B139" s="26"/>
      <c r="C139" s="27" t="str">
        <f>_xlfn.XLOOKUP(A139,countrymatch1!$B$2:$B$201,countrymatch1!$H$2:$H$201,"NOT FOUND",0,1)</f>
        <v>WL</v>
      </c>
      <c r="D139" s="28" t="str">
        <f>_xlfn.XLOOKUP(C139,countrymatch1!$R$3:$R$52,countrymatch1!$S$3:$S$52,"NOTFOUND",0,1)</f>
        <v>RoW America</v>
      </c>
    </row>
    <row r="140" spans="1:4" x14ac:dyDescent="0.3">
      <c r="A140" s="19" t="s">
        <v>298</v>
      </c>
      <c r="B140" s="26"/>
      <c r="C140" s="27" t="str">
        <f>_xlfn.XLOOKUP(A140,countrymatch1!$B$2:$B$201,countrymatch1!$H$2:$H$201,"NOT FOUND",0,1)</f>
        <v>WA</v>
      </c>
      <c r="D140" s="28" t="str">
        <f>_xlfn.XLOOKUP(C140,countrymatch1!$R$3:$R$52,countrymatch1!$S$3:$S$52,"NOTFOUND",0,1)</f>
        <v>RoW Asia and Pacific</v>
      </c>
    </row>
    <row r="141" spans="1:4" x14ac:dyDescent="0.3">
      <c r="A141" s="19" t="s">
        <v>299</v>
      </c>
      <c r="B141" s="26" t="s">
        <v>299</v>
      </c>
      <c r="C141" s="27" t="str">
        <f>_xlfn.XLOOKUP(A141,countrymatch1!$B$2:$B$201,countrymatch1!$H$2:$H$201,"NOT FOUND",0,1)</f>
        <v>WL</v>
      </c>
      <c r="D141" s="28" t="str">
        <f>_xlfn.XLOOKUP(C141,countrymatch1!$R$3:$R$52,countrymatch1!$S$3:$S$52,"NOTFOUND",0,1)</f>
        <v>RoW America</v>
      </c>
    </row>
    <row r="142" spans="1:4" x14ac:dyDescent="0.3">
      <c r="A142" s="19" t="s">
        <v>300</v>
      </c>
      <c r="B142" s="26" t="s">
        <v>300</v>
      </c>
      <c r="C142" s="27" t="str">
        <f>_xlfn.XLOOKUP(A142,countrymatch1!$B$2:$B$201,countrymatch1!$H$2:$H$201,"NOT FOUND",0,1)</f>
        <v>WL</v>
      </c>
      <c r="D142" s="28" t="str">
        <f>_xlfn.XLOOKUP(C142,countrymatch1!$R$3:$R$52,countrymatch1!$S$3:$S$52,"NOTFOUND",0,1)</f>
        <v>RoW America</v>
      </c>
    </row>
    <row r="143" spans="1:4" x14ac:dyDescent="0.3">
      <c r="A143" s="19" t="s">
        <v>301</v>
      </c>
      <c r="B143" s="26" t="s">
        <v>301</v>
      </c>
      <c r="C143" s="27" t="str">
        <f>_xlfn.XLOOKUP(A143,countrymatch1!$B$2:$B$201,countrymatch1!$H$2:$H$201,"NOT FOUND",0,1)</f>
        <v>WA</v>
      </c>
      <c r="D143" s="28" t="str">
        <f>_xlfn.XLOOKUP(C143,countrymatch1!$R$3:$R$52,countrymatch1!$S$3:$S$52,"NOTFOUND",0,1)</f>
        <v>RoW Asia and Pacific</v>
      </c>
    </row>
    <row r="144" spans="1:4" x14ac:dyDescent="0.3">
      <c r="A144" s="19" t="s">
        <v>302</v>
      </c>
      <c r="B144" s="26" t="s">
        <v>302</v>
      </c>
      <c r="C144" s="27" t="str">
        <f>_xlfn.XLOOKUP(A144,countrymatch1!$B$2:$B$201,countrymatch1!$H$2:$H$201,"NOT FOUND",0,1)</f>
        <v>PL</v>
      </c>
      <c r="D144" s="28" t="str">
        <f>_xlfn.XLOOKUP(C144,countrymatch1!$R$3:$R$52,countrymatch1!$S$3:$S$52,"NOTFOUND",0,1)</f>
        <v>Poland</v>
      </c>
    </row>
    <row r="145" spans="1:4" x14ac:dyDescent="0.3">
      <c r="A145" s="19" t="s">
        <v>303</v>
      </c>
      <c r="B145" s="26" t="s">
        <v>303</v>
      </c>
      <c r="C145" s="27" t="str">
        <f>_xlfn.XLOOKUP(A145,countrymatch1!$B$2:$B$201,countrymatch1!$H$2:$H$201,"NOT FOUND",0,1)</f>
        <v>PT</v>
      </c>
      <c r="D145" s="28" t="str">
        <f>_xlfn.XLOOKUP(C145,countrymatch1!$R$3:$R$52,countrymatch1!$S$3:$S$52,"NOTFOUND",0,1)</f>
        <v>Portugal</v>
      </c>
    </row>
    <row r="146" spans="1:4" x14ac:dyDescent="0.3">
      <c r="A146" s="19" t="s">
        <v>304</v>
      </c>
      <c r="B146" s="26"/>
      <c r="C146" s="27" t="str">
        <f>_xlfn.XLOOKUP(A146,countrymatch1!$B$2:$B$201,countrymatch1!$H$2:$H$201,"NOT FOUND",0,1)</f>
        <v>WL</v>
      </c>
      <c r="D146" s="28" t="str">
        <f>_xlfn.XLOOKUP(C146,countrymatch1!$R$3:$R$52,countrymatch1!$S$3:$S$52,"NOTFOUND",0,1)</f>
        <v>RoW America</v>
      </c>
    </row>
    <row r="147" spans="1:4" x14ac:dyDescent="0.3">
      <c r="A147" s="19" t="s">
        <v>305</v>
      </c>
      <c r="B147" s="26"/>
      <c r="C147" s="27" t="str">
        <f>_xlfn.XLOOKUP(A147,countrymatch1!$B$2:$B$201,countrymatch1!$H$2:$H$201,"NOT FOUND",0,1)</f>
        <v>WM</v>
      </c>
      <c r="D147" s="28" t="str">
        <f>_xlfn.XLOOKUP(C147,countrymatch1!$R$3:$R$52,countrymatch1!$S$3:$S$52,"NOTFOUND",0,1)</f>
        <v>RoW Middle East</v>
      </c>
    </row>
    <row r="148" spans="1:4" x14ac:dyDescent="0.3">
      <c r="A148" s="19" t="s">
        <v>306</v>
      </c>
      <c r="B148" s="26"/>
      <c r="C148" s="27" t="str">
        <f>_xlfn.XLOOKUP(A148,countrymatch1!$B$2:$B$201,countrymatch1!$H$2:$H$201,"NOT FOUND",0,1)</f>
        <v>KR</v>
      </c>
      <c r="D148" s="28" t="str">
        <f>_xlfn.XLOOKUP(C148,countrymatch1!$R$3:$R$52,countrymatch1!$S$3:$S$52,"NOTFOUND",0,1)</f>
        <v>South Korea</v>
      </c>
    </row>
    <row r="149" spans="1:4" x14ac:dyDescent="0.3">
      <c r="A149" s="19" t="s">
        <v>307</v>
      </c>
      <c r="B149" s="26"/>
      <c r="C149" s="27" t="str">
        <f>_xlfn.XLOOKUP(A149,countrymatch1!$B$2:$B$201,countrymatch1!$H$2:$H$201,"NOT FOUND",0,1)</f>
        <v>WE</v>
      </c>
      <c r="D149" s="28" t="str">
        <f>_xlfn.XLOOKUP(C149,countrymatch1!$R$3:$R$52,countrymatch1!$S$3:$S$52,"NOTFOUND",0,1)</f>
        <v>RoW Europe</v>
      </c>
    </row>
    <row r="150" spans="1:4" x14ac:dyDescent="0.3">
      <c r="A150" s="19" t="s">
        <v>308</v>
      </c>
      <c r="B150" s="26" t="s">
        <v>308</v>
      </c>
      <c r="C150" s="27" t="str">
        <f>_xlfn.XLOOKUP(A150,countrymatch1!$B$2:$B$201,countrymatch1!$H$2:$H$201,"NOT FOUND",0,1)</f>
        <v>RO</v>
      </c>
      <c r="D150" s="28" t="str">
        <f>_xlfn.XLOOKUP(C150,countrymatch1!$R$3:$R$52,countrymatch1!$S$3:$S$52,"NOTFOUND",0,1)</f>
        <v>Romania</v>
      </c>
    </row>
    <row r="151" spans="1:4" x14ac:dyDescent="0.3">
      <c r="A151" s="19" t="s">
        <v>309</v>
      </c>
      <c r="B151" s="26" t="s">
        <v>470</v>
      </c>
      <c r="C151" s="27" t="s">
        <v>557</v>
      </c>
      <c r="D151" s="28" t="str">
        <f>_xlfn.XLOOKUP(C151,countrymatch1!$R$3:$R$52,countrymatch1!$S$3:$S$52,"NOTFOUND",0,1)</f>
        <v>Russia</v>
      </c>
    </row>
    <row r="152" spans="1:4" x14ac:dyDescent="0.3">
      <c r="A152" s="19" t="s">
        <v>310</v>
      </c>
      <c r="B152" s="26"/>
      <c r="C152" s="27" t="str">
        <f>_xlfn.XLOOKUP(A152,countrymatch1!$B$2:$B$201,countrymatch1!$H$2:$H$201,"NOT FOUND",0,1)</f>
        <v>WF</v>
      </c>
      <c r="D152" s="28" t="str">
        <f>_xlfn.XLOOKUP(C152,countrymatch1!$R$3:$R$52,countrymatch1!$S$3:$S$52,"NOTFOUND",0,1)</f>
        <v>RoW Africa</v>
      </c>
    </row>
    <row r="153" spans="1:4" x14ac:dyDescent="0.3">
      <c r="A153" s="19" t="s">
        <v>311</v>
      </c>
      <c r="B153" s="26"/>
      <c r="C153" s="27" t="str">
        <f>_xlfn.XLOOKUP(A153,countrymatch1!$B$2:$B$201,countrymatch1!$H$2:$H$201,"NOT FOUND",0,1)</f>
        <v>WL</v>
      </c>
      <c r="D153" s="28" t="str">
        <f>_xlfn.XLOOKUP(C153,countrymatch1!$R$3:$R$52,countrymatch1!$S$3:$S$52,"NOTFOUND",0,1)</f>
        <v>RoW America</v>
      </c>
    </row>
    <row r="154" spans="1:4" x14ac:dyDescent="0.3">
      <c r="A154" s="19" t="s">
        <v>312</v>
      </c>
      <c r="B154" s="26"/>
      <c r="C154" s="27" t="str">
        <f>_xlfn.XLOOKUP(A154,countrymatch1!$B$2:$B$201,countrymatch1!$H$2:$H$201,"NOT FOUND",0,1)</f>
        <v>WL</v>
      </c>
      <c r="D154" s="28" t="str">
        <f>_xlfn.XLOOKUP(C154,countrymatch1!$R$3:$R$52,countrymatch1!$S$3:$S$52,"NOTFOUND",0,1)</f>
        <v>RoW America</v>
      </c>
    </row>
    <row r="155" spans="1:4" x14ac:dyDescent="0.3">
      <c r="A155" s="19" t="s">
        <v>313</v>
      </c>
      <c r="B155" s="26"/>
      <c r="C155" s="27" t="str">
        <f>_xlfn.XLOOKUP(A155,countrymatch1!$B$2:$B$201,countrymatch1!$H$2:$H$201,"NOT FOUND",0,1)</f>
        <v>WL</v>
      </c>
      <c r="D155" s="28" t="str">
        <f>_xlfn.XLOOKUP(C155,countrymatch1!$R$3:$R$52,countrymatch1!$S$3:$S$52,"NOTFOUND",0,1)</f>
        <v>RoW America</v>
      </c>
    </row>
    <row r="156" spans="1:4" x14ac:dyDescent="0.3">
      <c r="A156" s="19" t="s">
        <v>314</v>
      </c>
      <c r="B156" s="26"/>
      <c r="C156" s="27" t="str">
        <f>_xlfn.XLOOKUP(A156,countrymatch1!$B$2:$B$201,countrymatch1!$H$2:$H$201,"NOT FOUND",0,1)</f>
        <v>WA</v>
      </c>
      <c r="D156" s="28" t="str">
        <f>_xlfn.XLOOKUP(C156,countrymatch1!$R$3:$R$52,countrymatch1!$S$3:$S$52,"NOTFOUND",0,1)</f>
        <v>RoW Asia and Pacific</v>
      </c>
    </row>
    <row r="157" spans="1:4" x14ac:dyDescent="0.3">
      <c r="A157" s="19" t="s">
        <v>315</v>
      </c>
      <c r="B157" s="26"/>
      <c r="C157" s="27" t="str">
        <f>_xlfn.XLOOKUP(A157,countrymatch1!$B$2:$B$201,countrymatch1!$H$2:$H$201,"NOT FOUND",0,1)</f>
        <v>WF</v>
      </c>
      <c r="D157" s="28" t="str">
        <f>_xlfn.XLOOKUP(C157,countrymatch1!$R$3:$R$52,countrymatch1!$S$3:$S$52,"NOTFOUND",0,1)</f>
        <v>RoW Africa</v>
      </c>
    </row>
    <row r="158" spans="1:4" x14ac:dyDescent="0.3">
      <c r="A158" s="19" t="s">
        <v>316</v>
      </c>
      <c r="B158" s="26"/>
      <c r="C158" s="27" t="str">
        <f>_xlfn.XLOOKUP(A158,countrymatch1!$B$2:$B$201,countrymatch1!$H$2:$H$201,"NOT FOUND",0,1)</f>
        <v>WM</v>
      </c>
      <c r="D158" s="28" t="str">
        <f>_xlfn.XLOOKUP(C158,countrymatch1!$R$3:$R$52,countrymatch1!$S$3:$S$52,"NOTFOUND",0,1)</f>
        <v>RoW Middle East</v>
      </c>
    </row>
    <row r="159" spans="1:4" x14ac:dyDescent="0.3">
      <c r="A159" s="19" t="s">
        <v>317</v>
      </c>
      <c r="B159" s="26" t="s">
        <v>317</v>
      </c>
      <c r="C159" s="27" t="str">
        <f>_xlfn.XLOOKUP(A159,countrymatch1!$B$2:$B$201,countrymatch1!$H$2:$H$201,"NOT FOUND",0,1)</f>
        <v>WF</v>
      </c>
      <c r="D159" s="28" t="str">
        <f>_xlfn.XLOOKUP(C159,countrymatch1!$R$3:$R$52,countrymatch1!$S$3:$S$52,"NOTFOUND",0,1)</f>
        <v>RoW Africa</v>
      </c>
    </row>
    <row r="160" spans="1:4" x14ac:dyDescent="0.3">
      <c r="A160" s="19" t="s">
        <v>318</v>
      </c>
      <c r="B160" s="26"/>
      <c r="C160" s="27" t="str">
        <f>_xlfn.XLOOKUP(A160,countrymatch1!$B$2:$B$201,countrymatch1!$H$2:$H$201,"NOT FOUND",0,1)</f>
        <v>WE</v>
      </c>
      <c r="D160" s="28" t="str">
        <f>_xlfn.XLOOKUP(C160,countrymatch1!$R$3:$R$52,countrymatch1!$S$3:$S$52,"NOTFOUND",0,1)</f>
        <v>RoW Europe</v>
      </c>
    </row>
    <row r="161" spans="1:4" x14ac:dyDescent="0.3">
      <c r="A161" s="19" t="s">
        <v>319</v>
      </c>
      <c r="B161" s="26"/>
      <c r="C161" s="27" t="str">
        <f>_xlfn.XLOOKUP(A161,countrymatch1!$B$2:$B$201,countrymatch1!$H$2:$H$201,"NOT FOUND",0,1)</f>
        <v>WF</v>
      </c>
      <c r="D161" s="28" t="str">
        <f>_xlfn.XLOOKUP(C161,countrymatch1!$R$3:$R$52,countrymatch1!$S$3:$S$52,"NOTFOUND",0,1)</f>
        <v>RoW Africa</v>
      </c>
    </row>
    <row r="162" spans="1:4" x14ac:dyDescent="0.3">
      <c r="A162" s="19" t="s">
        <v>320</v>
      </c>
      <c r="B162" s="26"/>
      <c r="C162" s="27" t="str">
        <f>_xlfn.XLOOKUP(A162,countrymatch1!$B$2:$B$201,countrymatch1!$H$2:$H$201,"NOT FOUND",0,1)</f>
        <v>WF</v>
      </c>
      <c r="D162" s="28" t="str">
        <f>_xlfn.XLOOKUP(C162,countrymatch1!$R$3:$R$52,countrymatch1!$S$3:$S$52,"NOTFOUND",0,1)</f>
        <v>RoW Africa</v>
      </c>
    </row>
    <row r="163" spans="1:4" x14ac:dyDescent="0.3">
      <c r="A163" s="19" t="s">
        <v>321</v>
      </c>
      <c r="B163" s="26"/>
      <c r="C163" s="27" t="str">
        <f>_xlfn.XLOOKUP(A163,countrymatch1!$B$2:$B$201,countrymatch1!$H$2:$H$201,"NOT FOUND",0,1)</f>
        <v>WA</v>
      </c>
      <c r="D163" s="28" t="str">
        <f>_xlfn.XLOOKUP(C163,countrymatch1!$R$3:$R$52,countrymatch1!$S$3:$S$52,"NOTFOUND",0,1)</f>
        <v>RoW Asia and Pacific</v>
      </c>
    </row>
    <row r="164" spans="1:4" x14ac:dyDescent="0.3">
      <c r="A164" s="19" t="s">
        <v>322</v>
      </c>
      <c r="B164" s="26" t="s">
        <v>322</v>
      </c>
      <c r="C164" s="27" t="str">
        <f>_xlfn.XLOOKUP(A164,countrymatch1!$B$2:$B$201,countrymatch1!$H$2:$H$201,"NOT FOUND",0,1)</f>
        <v>SK</v>
      </c>
      <c r="D164" s="28" t="str">
        <f>_xlfn.XLOOKUP(C164,countrymatch1!$R$3:$R$52,countrymatch1!$S$3:$S$52,"NOTFOUND",0,1)</f>
        <v>Slovakia</v>
      </c>
    </row>
    <row r="165" spans="1:4" x14ac:dyDescent="0.3">
      <c r="A165" s="19" t="s">
        <v>323</v>
      </c>
      <c r="B165" s="26" t="s">
        <v>323</v>
      </c>
      <c r="C165" s="27" t="str">
        <f>_xlfn.XLOOKUP(A165,countrymatch1!$B$2:$B$201,countrymatch1!$H$2:$H$201,"NOT FOUND",0,1)</f>
        <v>SI</v>
      </c>
      <c r="D165" s="28" t="str">
        <f>_xlfn.XLOOKUP(C165,countrymatch1!$R$3:$R$52,countrymatch1!$S$3:$S$52,"NOTFOUND",0,1)</f>
        <v>Slovenia</v>
      </c>
    </row>
    <row r="166" spans="1:4" x14ac:dyDescent="0.3">
      <c r="A166" s="19" t="s">
        <v>324</v>
      </c>
      <c r="B166" s="26"/>
      <c r="C166" s="27" t="str">
        <f>_xlfn.XLOOKUP(A166,countrymatch1!$B$2:$B$201,countrymatch1!$H$2:$H$201,"NOT FOUND",0,1)</f>
        <v>WA</v>
      </c>
      <c r="D166" s="28" t="str">
        <f>_xlfn.XLOOKUP(C166,countrymatch1!$R$3:$R$52,countrymatch1!$S$3:$S$52,"NOTFOUND",0,1)</f>
        <v>RoW Asia and Pacific</v>
      </c>
    </row>
    <row r="167" spans="1:4" x14ac:dyDescent="0.3">
      <c r="A167" s="19" t="s">
        <v>325</v>
      </c>
      <c r="B167" s="26"/>
      <c r="C167" s="27" t="str">
        <f>_xlfn.XLOOKUP(A167,countrymatch1!$B$2:$B$201,countrymatch1!$H$2:$H$201,"NOT FOUND",0,1)</f>
        <v>WF</v>
      </c>
      <c r="D167" s="28" t="str">
        <f>_xlfn.XLOOKUP(C167,countrymatch1!$R$3:$R$52,countrymatch1!$S$3:$S$52,"NOTFOUND",0,1)</f>
        <v>RoW Africa</v>
      </c>
    </row>
    <row r="168" spans="1:4" x14ac:dyDescent="0.3">
      <c r="A168" s="19" t="s">
        <v>326</v>
      </c>
      <c r="B168" s="26" t="s">
        <v>326</v>
      </c>
      <c r="C168" s="27" t="str">
        <f>_xlfn.XLOOKUP(A168,countrymatch1!$B$2:$B$201,countrymatch1!$H$2:$H$201,"NOT FOUND",0,1)</f>
        <v>ZA</v>
      </c>
      <c r="D168" s="28" t="str">
        <f>_xlfn.XLOOKUP(C168,countrymatch1!$R$3:$R$52,countrymatch1!$S$3:$S$52,"NOTFOUND",0,1)</f>
        <v>South Africa</v>
      </c>
    </row>
    <row r="169" spans="1:4" x14ac:dyDescent="0.3">
      <c r="A169" s="19" t="s">
        <v>327</v>
      </c>
      <c r="B169" s="26"/>
      <c r="C169" s="27" t="str">
        <f>_xlfn.XLOOKUP(A169,countrymatch1!$B$2:$B$201,countrymatch1!$H$2:$H$201,"NOT FOUND",0,1)</f>
        <v>WF</v>
      </c>
      <c r="D169" s="28" t="str">
        <f>_xlfn.XLOOKUP(C169,countrymatch1!$R$3:$R$52,countrymatch1!$S$3:$S$52,"NOTFOUND",0,1)</f>
        <v>RoW Africa</v>
      </c>
    </row>
    <row r="170" spans="1:4" x14ac:dyDescent="0.3">
      <c r="A170" s="19" t="s">
        <v>328</v>
      </c>
      <c r="B170" s="26" t="s">
        <v>328</v>
      </c>
      <c r="C170" s="27" t="str">
        <f>_xlfn.XLOOKUP(A170,countrymatch1!$B$2:$B$201,countrymatch1!$H$2:$H$201,"NOT FOUND",0,1)</f>
        <v>ES</v>
      </c>
      <c r="D170" s="28" t="str">
        <f>_xlfn.XLOOKUP(C170,countrymatch1!$R$3:$R$52,countrymatch1!$S$3:$S$52,"NOTFOUND",0,1)</f>
        <v>Spain</v>
      </c>
    </row>
    <row r="171" spans="1:4" x14ac:dyDescent="0.3">
      <c r="A171" s="19" t="s">
        <v>329</v>
      </c>
      <c r="B171" s="26"/>
      <c r="C171" s="27" t="str">
        <f>_xlfn.XLOOKUP(A171,countrymatch1!$B$2:$B$201,countrymatch1!$H$2:$H$201,"NOT FOUND",0,1)</f>
        <v>WA</v>
      </c>
      <c r="D171" s="28" t="str">
        <f>_xlfn.XLOOKUP(C171,countrymatch1!$R$3:$R$52,countrymatch1!$S$3:$S$52,"NOTFOUND",0,1)</f>
        <v>RoW Asia and Pacific</v>
      </c>
    </row>
    <row r="172" spans="1:4" x14ac:dyDescent="0.3">
      <c r="A172" s="19" t="s">
        <v>330</v>
      </c>
      <c r="B172" s="26"/>
      <c r="C172" s="27" t="str">
        <f>_xlfn.XLOOKUP(A172,countrymatch1!$B$2:$B$201,countrymatch1!$H$2:$H$201,"NOT FOUND",0,1)</f>
        <v>WF</v>
      </c>
      <c r="D172" s="28" t="str">
        <f>_xlfn.XLOOKUP(C172,countrymatch1!$R$3:$R$52,countrymatch1!$S$3:$S$52,"NOTFOUND",0,1)</f>
        <v>RoW Africa</v>
      </c>
    </row>
    <row r="173" spans="1:4" x14ac:dyDescent="0.3">
      <c r="A173" s="19" t="s">
        <v>331</v>
      </c>
      <c r="B173" s="26"/>
      <c r="C173" s="27" t="str">
        <f>_xlfn.XLOOKUP(A173,countrymatch1!$B$2:$B$201,countrymatch1!$H$2:$H$201,"NOT FOUND",0,1)</f>
        <v>WL</v>
      </c>
      <c r="D173" s="28" t="str">
        <f>_xlfn.XLOOKUP(C173,countrymatch1!$R$3:$R$52,countrymatch1!$S$3:$S$52,"NOTFOUND",0,1)</f>
        <v>RoW America</v>
      </c>
    </row>
    <row r="174" spans="1:4" x14ac:dyDescent="0.3">
      <c r="A174" s="19" t="s">
        <v>332</v>
      </c>
      <c r="B174" s="26" t="s">
        <v>332</v>
      </c>
      <c r="C174" s="27" t="str">
        <f>_xlfn.XLOOKUP(A174,countrymatch1!$B$2:$B$201,countrymatch1!$H$2:$H$201,"NOT FOUND",0,1)</f>
        <v>SE</v>
      </c>
      <c r="D174" s="28" t="str">
        <f>_xlfn.XLOOKUP(C174,countrymatch1!$R$3:$R$52,countrymatch1!$S$3:$S$52,"NOTFOUND",0,1)</f>
        <v>Sweden</v>
      </c>
    </row>
    <row r="175" spans="1:4" x14ac:dyDescent="0.3">
      <c r="A175" s="19" t="s">
        <v>333</v>
      </c>
      <c r="B175" s="26"/>
      <c r="C175" s="27" t="str">
        <f>_xlfn.XLOOKUP(A175,countrymatch1!$B$2:$B$201,countrymatch1!$H$2:$H$201,"NOT FOUND",0,1)</f>
        <v>CH</v>
      </c>
      <c r="D175" s="28" t="str">
        <f>_xlfn.XLOOKUP(C175,countrymatch1!$R$3:$R$52,countrymatch1!$S$3:$S$52,"NOTFOUND",0,1)</f>
        <v>Switzerland</v>
      </c>
    </row>
    <row r="176" spans="1:4" x14ac:dyDescent="0.3">
      <c r="A176" s="19" t="s">
        <v>334</v>
      </c>
      <c r="B176" s="26"/>
      <c r="C176" s="27" t="str">
        <f>_xlfn.XLOOKUP(A176,countrymatch1!$B$2:$B$201,countrymatch1!$H$2:$H$201,"NOT FOUND",0,1)</f>
        <v>WM</v>
      </c>
      <c r="D176" s="28" t="str">
        <f>_xlfn.XLOOKUP(C176,countrymatch1!$R$3:$R$52,countrymatch1!$S$3:$S$52,"NOTFOUND",0,1)</f>
        <v>RoW Middle East</v>
      </c>
    </row>
    <row r="177" spans="1:4" x14ac:dyDescent="0.3">
      <c r="A177" s="19" t="s">
        <v>335</v>
      </c>
      <c r="B177" s="26"/>
      <c r="C177" s="27" t="str">
        <f>_xlfn.XLOOKUP(A177,countrymatch1!$B$2:$B$201,countrymatch1!$H$2:$H$201,"NOT FOUND",0,1)</f>
        <v>WA</v>
      </c>
      <c r="D177" s="28" t="str">
        <f>_xlfn.XLOOKUP(C177,countrymatch1!$R$3:$R$52,countrymatch1!$S$3:$S$52,"NOTFOUND",0,1)</f>
        <v>RoW Asia and Pacific</v>
      </c>
    </row>
    <row r="178" spans="1:4" x14ac:dyDescent="0.3">
      <c r="A178" s="19"/>
      <c r="B178" s="26" t="s">
        <v>481</v>
      </c>
      <c r="C178" s="27" t="s">
        <v>520</v>
      </c>
      <c r="D178" s="28" t="str">
        <f>_xlfn.XLOOKUP(C178,countrymatch1!$R$3:$R$52,countrymatch1!$S$3:$S$52,"NOTFOUND",0,1)</f>
        <v>RoW Africa</v>
      </c>
    </row>
    <row r="179" spans="1:4" x14ac:dyDescent="0.3">
      <c r="A179" s="19" t="s">
        <v>336</v>
      </c>
      <c r="B179" s="26" t="s">
        <v>336</v>
      </c>
      <c r="C179" s="27" t="str">
        <f>_xlfn.XLOOKUP(A179,countrymatch1!$B$2:$B$201,countrymatch1!$H$2:$H$201,"NOT FOUND",0,1)</f>
        <v>WA</v>
      </c>
      <c r="D179" s="28" t="str">
        <f>_xlfn.XLOOKUP(C179,countrymatch1!$R$3:$R$52,countrymatch1!$S$3:$S$52,"NOTFOUND",0,1)</f>
        <v>RoW Asia and Pacific</v>
      </c>
    </row>
    <row r="180" spans="1:4" x14ac:dyDescent="0.3">
      <c r="A180" s="19" t="s">
        <v>337</v>
      </c>
      <c r="B180" s="26"/>
      <c r="C180" s="27" t="str">
        <f>_xlfn.XLOOKUP(A180,countrymatch1!$B$2:$B$201,countrymatch1!$H$2:$H$201,"NOT FOUND",0,1)</f>
        <v>WA</v>
      </c>
      <c r="D180" s="28" t="str">
        <f>_xlfn.XLOOKUP(C180,countrymatch1!$R$3:$R$52,countrymatch1!$S$3:$S$52,"NOTFOUND",0,1)</f>
        <v>RoW Asia and Pacific</v>
      </c>
    </row>
    <row r="181" spans="1:4" x14ac:dyDescent="0.3">
      <c r="A181" s="19" t="s">
        <v>338</v>
      </c>
      <c r="B181" s="26"/>
      <c r="C181" s="27" t="str">
        <f>_xlfn.XLOOKUP(A181,countrymatch1!$B$2:$B$201,countrymatch1!$H$2:$H$201,"NOT FOUND",0,1)</f>
        <v>WF</v>
      </c>
      <c r="D181" s="28" t="str">
        <f>_xlfn.XLOOKUP(C181,countrymatch1!$R$3:$R$52,countrymatch1!$S$3:$S$52,"NOTFOUND",0,1)</f>
        <v>RoW Africa</v>
      </c>
    </row>
    <row r="182" spans="1:4" x14ac:dyDescent="0.3">
      <c r="A182" s="19" t="s">
        <v>339</v>
      </c>
      <c r="B182" s="26"/>
      <c r="C182" s="27" t="str">
        <f>_xlfn.XLOOKUP(A182,countrymatch1!$B$2:$B$201,countrymatch1!$H$2:$H$201,"NOT FOUND",0,1)</f>
        <v>WA</v>
      </c>
      <c r="D182" s="28" t="str">
        <f>_xlfn.XLOOKUP(C182,countrymatch1!$R$3:$R$52,countrymatch1!$S$3:$S$52,"NOTFOUND",0,1)</f>
        <v>RoW Asia and Pacific</v>
      </c>
    </row>
    <row r="183" spans="1:4" x14ac:dyDescent="0.3">
      <c r="A183" s="19" t="s">
        <v>340</v>
      </c>
      <c r="B183" s="26"/>
      <c r="C183" s="27" t="str">
        <f>_xlfn.XLOOKUP(A183,countrymatch1!$B$2:$B$201,countrymatch1!$H$2:$H$201,"NOT FOUND",0,1)</f>
        <v>WA</v>
      </c>
      <c r="D183" s="28" t="str">
        <f>_xlfn.XLOOKUP(C183,countrymatch1!$R$3:$R$52,countrymatch1!$S$3:$S$52,"NOTFOUND",0,1)</f>
        <v>RoW Asia and Pacific</v>
      </c>
    </row>
    <row r="184" spans="1:4" x14ac:dyDescent="0.3">
      <c r="A184" s="19" t="s">
        <v>341</v>
      </c>
      <c r="B184" s="26"/>
      <c r="C184" s="27" t="str">
        <f>_xlfn.XLOOKUP(A184,countrymatch1!$B$2:$B$201,countrymatch1!$H$2:$H$201,"NOT FOUND",0,1)</f>
        <v>WL</v>
      </c>
      <c r="D184" s="28" t="str">
        <f>_xlfn.XLOOKUP(C184,countrymatch1!$R$3:$R$52,countrymatch1!$S$3:$S$52,"NOTFOUND",0,1)</f>
        <v>RoW America</v>
      </c>
    </row>
    <row r="185" spans="1:4" x14ac:dyDescent="0.3">
      <c r="A185" s="19" t="s">
        <v>342</v>
      </c>
      <c r="B185" s="26"/>
      <c r="C185" s="27" t="str">
        <f>_xlfn.XLOOKUP(A185,countrymatch1!$B$2:$B$201,countrymatch1!$H$2:$H$201,"NOT FOUND",0,1)</f>
        <v>WF</v>
      </c>
      <c r="D185" s="28" t="str">
        <f>_xlfn.XLOOKUP(C185,countrymatch1!$R$3:$R$52,countrymatch1!$S$3:$S$52,"NOTFOUND",0,1)</f>
        <v>RoW Africa</v>
      </c>
    </row>
    <row r="186" spans="1:4" x14ac:dyDescent="0.3">
      <c r="A186" s="19" t="s">
        <v>343</v>
      </c>
      <c r="B186" s="26" t="s">
        <v>489</v>
      </c>
      <c r="C186" s="27" t="s">
        <v>564</v>
      </c>
      <c r="D186" s="28" t="str">
        <f>_xlfn.XLOOKUP(C186,countrymatch1!$R$3:$R$52,countrymatch1!$S$3:$S$52,"NOTFOUND",0,1)</f>
        <v>Turkey</v>
      </c>
    </row>
    <row r="187" spans="1:4" x14ac:dyDescent="0.3">
      <c r="A187" s="19" t="s">
        <v>344</v>
      </c>
      <c r="B187" s="26"/>
      <c r="C187" s="27" t="str">
        <f>_xlfn.XLOOKUP(A187,countrymatch1!$B$2:$B$201,countrymatch1!$H$2:$H$201,"NOT FOUND",0,1)</f>
        <v>WA</v>
      </c>
      <c r="D187" s="28" t="str">
        <f>_xlfn.XLOOKUP(C187,countrymatch1!$R$3:$R$52,countrymatch1!$S$3:$S$52,"NOTFOUND",0,1)</f>
        <v>RoW Asia and Pacific</v>
      </c>
    </row>
    <row r="188" spans="1:4" x14ac:dyDescent="0.3">
      <c r="A188" s="19" t="s">
        <v>345</v>
      </c>
      <c r="B188" s="26"/>
      <c r="C188" s="27" t="str">
        <f>_xlfn.XLOOKUP(A188,countrymatch1!$B$2:$B$201,countrymatch1!$H$2:$H$201,"NOT FOUND",0,1)</f>
        <v>WA</v>
      </c>
      <c r="D188" s="28" t="str">
        <f>_xlfn.XLOOKUP(C188,countrymatch1!$R$3:$R$52,countrymatch1!$S$3:$S$52,"NOTFOUND",0,1)</f>
        <v>RoW Asia and Pacific</v>
      </c>
    </row>
    <row r="189" spans="1:4" x14ac:dyDescent="0.3">
      <c r="A189" s="19" t="s">
        <v>346</v>
      </c>
      <c r="B189" s="26"/>
      <c r="C189" s="27" t="str">
        <f>_xlfn.XLOOKUP(A189,countrymatch1!$B$2:$B$201,countrymatch1!$H$2:$H$201,"NOT FOUND",0,1)</f>
        <v>WF</v>
      </c>
      <c r="D189" s="28" t="str">
        <f>_xlfn.XLOOKUP(C189,countrymatch1!$R$3:$R$52,countrymatch1!$S$3:$S$52,"NOTFOUND",0,1)</f>
        <v>RoW Africa</v>
      </c>
    </row>
    <row r="190" spans="1:4" x14ac:dyDescent="0.3">
      <c r="A190" s="19" t="s">
        <v>347</v>
      </c>
      <c r="B190" s="26" t="s">
        <v>347</v>
      </c>
      <c r="C190" s="27" t="str">
        <f>_xlfn.XLOOKUP(A190,countrymatch1!$B$2:$B$201,countrymatch1!$H$2:$H$201,"NOT FOUND",0,1)</f>
        <v>WE</v>
      </c>
      <c r="D190" s="28" t="str">
        <f>_xlfn.XLOOKUP(C190,countrymatch1!$R$3:$R$52,countrymatch1!$S$3:$S$52,"NOTFOUND",0,1)</f>
        <v>RoW Europe</v>
      </c>
    </row>
    <row r="191" spans="1:4" x14ac:dyDescent="0.3">
      <c r="A191" s="19" t="s">
        <v>348</v>
      </c>
      <c r="B191" s="26"/>
      <c r="C191" s="27" t="str">
        <f>_xlfn.XLOOKUP(A191,countrymatch1!$B$2:$B$201,countrymatch1!$H$2:$H$201,"NOT FOUND",0,1)</f>
        <v>WM</v>
      </c>
      <c r="D191" s="28" t="str">
        <f>_xlfn.XLOOKUP(C191,countrymatch1!$R$3:$R$52,countrymatch1!$S$3:$S$52,"NOTFOUND",0,1)</f>
        <v>RoW Middle East</v>
      </c>
    </row>
    <row r="192" spans="1:4" x14ac:dyDescent="0.3">
      <c r="A192" s="19" t="s">
        <v>349</v>
      </c>
      <c r="B192" s="26" t="s">
        <v>493</v>
      </c>
      <c r="C192" s="27" t="s">
        <v>565</v>
      </c>
      <c r="D192" s="28" t="str">
        <f>_xlfn.XLOOKUP(C192,countrymatch1!$R$3:$R$52,countrymatch1!$S$3:$S$52,"NOTFOUND",0,1)</f>
        <v>United Kingdom</v>
      </c>
    </row>
    <row r="193" spans="1:4" x14ac:dyDescent="0.3">
      <c r="A193" s="19" t="s">
        <v>350</v>
      </c>
      <c r="B193" s="26"/>
      <c r="C193" s="27" t="str">
        <f>_xlfn.XLOOKUP(A193,countrymatch1!$B$2:$B$201,countrymatch1!$H$2:$H$201,"NOT FOUND",0,1)</f>
        <v>WF</v>
      </c>
      <c r="D193" s="28" t="str">
        <f>_xlfn.XLOOKUP(C193,countrymatch1!$R$3:$R$52,countrymatch1!$S$3:$S$52,"NOTFOUND",0,1)</f>
        <v>RoW Africa</v>
      </c>
    </row>
    <row r="194" spans="1:4" x14ac:dyDescent="0.3">
      <c r="A194" s="19" t="s">
        <v>351</v>
      </c>
      <c r="B194" s="26" t="s">
        <v>509</v>
      </c>
      <c r="C194" s="27" t="s">
        <v>566</v>
      </c>
      <c r="D194" s="28" t="str">
        <f>_xlfn.XLOOKUP(C194,countrymatch1!$R$3:$R$52,countrymatch1!$S$3:$S$52,"NOTFOUND",0,1)</f>
        <v>United States</v>
      </c>
    </row>
    <row r="195" spans="1:4" x14ac:dyDescent="0.3">
      <c r="A195" s="19" t="s">
        <v>352</v>
      </c>
      <c r="B195" s="26" t="s">
        <v>352</v>
      </c>
      <c r="C195" s="27" t="str">
        <f>_xlfn.XLOOKUP(A195,countrymatch1!$B$2:$B$201,countrymatch1!$H$2:$H$201,"NOT FOUND",0,1)</f>
        <v>WL</v>
      </c>
      <c r="D195" s="28" t="str">
        <f>_xlfn.XLOOKUP(C195,countrymatch1!$R$3:$R$52,countrymatch1!$S$3:$S$52,"NOTFOUND",0,1)</f>
        <v>RoW America</v>
      </c>
    </row>
    <row r="196" spans="1:4" x14ac:dyDescent="0.3">
      <c r="A196" s="19" t="s">
        <v>353</v>
      </c>
      <c r="B196" s="26"/>
      <c r="C196" s="27" t="str">
        <f>_xlfn.XLOOKUP(A196,countrymatch1!$B$2:$B$201,countrymatch1!$H$2:$H$201,"NOT FOUND",0,1)</f>
        <v>WA</v>
      </c>
      <c r="D196" s="28" t="str">
        <f>_xlfn.XLOOKUP(C196,countrymatch1!$R$3:$R$52,countrymatch1!$S$3:$S$52,"NOTFOUND",0,1)</f>
        <v>RoW Asia and Pacific</v>
      </c>
    </row>
    <row r="197" spans="1:4" x14ac:dyDescent="0.3">
      <c r="A197" s="19" t="s">
        <v>354</v>
      </c>
      <c r="B197" s="26"/>
      <c r="C197" s="27" t="str">
        <f>_xlfn.XLOOKUP(A197,countrymatch1!$B$2:$B$201,countrymatch1!$H$2:$H$201,"NOT FOUND",0,1)</f>
        <v>WA</v>
      </c>
      <c r="D197" s="28" t="str">
        <f>_xlfn.XLOOKUP(C197,countrymatch1!$R$3:$R$52,countrymatch1!$S$3:$S$52,"NOTFOUND",0,1)</f>
        <v>RoW Asia and Pacific</v>
      </c>
    </row>
    <row r="198" spans="1:4" x14ac:dyDescent="0.3">
      <c r="A198" s="19" t="s">
        <v>355</v>
      </c>
      <c r="B198" s="26"/>
      <c r="C198" s="27" t="str">
        <f>_xlfn.XLOOKUP(A198,countrymatch1!$B$2:$B$201,countrymatch1!$H$2:$H$201,"NOT FOUND",0,1)</f>
        <v>WL</v>
      </c>
      <c r="D198" s="28" t="str">
        <f>_xlfn.XLOOKUP(C198,countrymatch1!$R$3:$R$52,countrymatch1!$S$3:$S$52,"NOTFOUND",0,1)</f>
        <v>RoW America</v>
      </c>
    </row>
    <row r="199" spans="1:4" x14ac:dyDescent="0.3">
      <c r="A199" s="19" t="s">
        <v>356</v>
      </c>
      <c r="B199" s="26" t="s">
        <v>510</v>
      </c>
      <c r="C199" s="27" t="s">
        <v>518</v>
      </c>
      <c r="D199" s="28" t="str">
        <f>_xlfn.XLOOKUP(C199,countrymatch1!$R$3:$R$52,countrymatch1!$S$3:$S$52,"NOTFOUND",0,1)</f>
        <v>RoW Asia and Pacific</v>
      </c>
    </row>
    <row r="200" spans="1:4" x14ac:dyDescent="0.3">
      <c r="A200" s="19" t="s">
        <v>357</v>
      </c>
      <c r="B200" s="26"/>
      <c r="C200" s="27" t="str">
        <f>_xlfn.XLOOKUP(A200,countrymatch1!$B$2:$B$201,countrymatch1!$H$2:$H$201,"NOT FOUND",0,1)</f>
        <v>WM</v>
      </c>
      <c r="D200" s="28" t="str">
        <f>_xlfn.XLOOKUP(C200,countrymatch1!$R$3:$R$52,countrymatch1!$S$3:$S$52,"NOTFOUND",0,1)</f>
        <v>RoW Middle East</v>
      </c>
    </row>
    <row r="201" spans="1:4" x14ac:dyDescent="0.3">
      <c r="A201" s="19" t="s">
        <v>358</v>
      </c>
      <c r="B201" s="26"/>
      <c r="C201" s="27" t="str">
        <f>_xlfn.XLOOKUP(A201,countrymatch1!$B$2:$B$201,countrymatch1!$H$2:$H$201,"NOT FOUND",0,1)</f>
        <v>WF</v>
      </c>
      <c r="D201" s="28" t="str">
        <f>_xlfn.XLOOKUP(C201,countrymatch1!$R$3:$R$52,countrymatch1!$S$3:$S$52,"NOTFOUND",0,1)</f>
        <v>RoW Africa</v>
      </c>
    </row>
    <row r="202" spans="1:4" x14ac:dyDescent="0.3">
      <c r="A202" s="29" t="s">
        <v>359</v>
      </c>
      <c r="B202" s="30"/>
      <c r="C202" s="31" t="str">
        <f>_xlfn.XLOOKUP(A202,countrymatch1!$B$2:$B$201,countrymatch1!$H$2:$H$201,"NOT FOUND",0,1)</f>
        <v>WF</v>
      </c>
      <c r="D202" s="32" t="str">
        <f>_xlfn.XLOOKUP(C202,countrymatch1!$R$3:$R$52,countrymatch1!$S$3:$S$52,"NOTFOUND",0,1)</f>
        <v>RoW Africa</v>
      </c>
    </row>
  </sheetData>
  <conditionalFormatting sqref="N6:N69">
    <cfRule type="containsText" dxfId="0" priority="1" operator="containsText" text="false">
      <formula>NOT(ISERROR(SEARCH("false",N6)))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9BAD-6EA4-4105-8A58-03FEAC6332AA}">
  <sheetPr>
    <tabColor rgb="FFFFFF00"/>
  </sheetPr>
  <dimension ref="A1:J153"/>
  <sheetViews>
    <sheetView zoomScale="145" zoomScaleNormal="145" workbookViewId="0">
      <selection activeCell="B11" sqref="B11"/>
    </sheetView>
  </sheetViews>
  <sheetFormatPr defaultRowHeight="14.4" x14ac:dyDescent="0.3"/>
  <cols>
    <col min="1" max="1" width="14.69921875" bestFit="1" customWidth="1"/>
    <col min="2" max="2" width="52.3984375" bestFit="1" customWidth="1"/>
    <col min="3" max="3" width="37.3984375" customWidth="1"/>
  </cols>
  <sheetData>
    <row r="1" spans="1:10" x14ac:dyDescent="0.3">
      <c r="A1" s="1" t="s">
        <v>567</v>
      </c>
      <c r="B1" s="1" t="s">
        <v>568</v>
      </c>
      <c r="C1" s="1" t="s">
        <v>569</v>
      </c>
      <c r="D1" s="1"/>
      <c r="J1" s="5"/>
    </row>
    <row r="2" spans="1:10" x14ac:dyDescent="0.3">
      <c r="A2">
        <v>221</v>
      </c>
      <c r="B2" t="s">
        <v>570</v>
      </c>
      <c r="C2" t="s">
        <v>38</v>
      </c>
    </row>
    <row r="3" spans="1:10" x14ac:dyDescent="0.3">
      <c r="A3">
        <v>711</v>
      </c>
      <c r="B3" t="s">
        <v>571</v>
      </c>
      <c r="C3" t="s">
        <v>29</v>
      </c>
    </row>
    <row r="4" spans="1:10" x14ac:dyDescent="0.3">
      <c r="A4">
        <v>515</v>
      </c>
      <c r="B4" t="s">
        <v>3</v>
      </c>
      <c r="C4" t="s">
        <v>5</v>
      </c>
    </row>
    <row r="5" spans="1:10" x14ac:dyDescent="0.3">
      <c r="A5">
        <v>526</v>
      </c>
      <c r="B5" t="s">
        <v>4</v>
      </c>
      <c r="C5" t="s">
        <v>65</v>
      </c>
    </row>
    <row r="6" spans="1:10" x14ac:dyDescent="0.3">
      <c r="A6">
        <v>44</v>
      </c>
      <c r="B6" t="s">
        <v>5</v>
      </c>
      <c r="C6" t="s">
        <v>360</v>
      </c>
    </row>
    <row r="7" spans="1:10" x14ac:dyDescent="0.3">
      <c r="A7">
        <v>568</v>
      </c>
      <c r="B7" t="s">
        <v>6</v>
      </c>
      <c r="C7" t="s">
        <v>361</v>
      </c>
    </row>
    <row r="8" spans="1:10" x14ac:dyDescent="0.3">
      <c r="A8">
        <v>569</v>
      </c>
      <c r="B8" t="s">
        <v>7</v>
      </c>
      <c r="C8" t="s">
        <v>362</v>
      </c>
    </row>
    <row r="9" spans="1:10" x14ac:dyDescent="0.3">
      <c r="A9">
        <v>560</v>
      </c>
      <c r="B9" t="s">
        <v>8</v>
      </c>
      <c r="C9" t="s">
        <v>363</v>
      </c>
    </row>
    <row r="10" spans="1:10" x14ac:dyDescent="0.3">
      <c r="A10">
        <v>333</v>
      </c>
      <c r="B10" t="s">
        <v>9</v>
      </c>
      <c r="C10" t="s">
        <v>364</v>
      </c>
    </row>
    <row r="11" spans="1:10" x14ac:dyDescent="0.3">
      <c r="A11">
        <v>56</v>
      </c>
      <c r="B11" t="s">
        <v>10</v>
      </c>
      <c r="C11" t="s">
        <v>365</v>
      </c>
    </row>
    <row r="12" spans="1:10" x14ac:dyDescent="0.3">
      <c r="A12">
        <v>79</v>
      </c>
      <c r="B12" t="s">
        <v>11</v>
      </c>
      <c r="C12" t="s">
        <v>366</v>
      </c>
    </row>
    <row r="13" spans="1:10" x14ac:dyDescent="0.3">
      <c r="A13">
        <v>292</v>
      </c>
      <c r="B13" t="s">
        <v>12</v>
      </c>
      <c r="C13" t="s">
        <v>28</v>
      </c>
    </row>
    <row r="14" spans="1:10" x14ac:dyDescent="0.3">
      <c r="A14">
        <v>260</v>
      </c>
      <c r="B14" t="s">
        <v>13</v>
      </c>
      <c r="C14" t="s">
        <v>367</v>
      </c>
    </row>
    <row r="15" spans="1:10" x14ac:dyDescent="0.3">
      <c r="A15">
        <v>403</v>
      </c>
      <c r="B15" t="s">
        <v>572</v>
      </c>
      <c r="C15" t="s">
        <v>368</v>
      </c>
    </row>
    <row r="16" spans="1:10" x14ac:dyDescent="0.3">
      <c r="A16">
        <v>490</v>
      </c>
      <c r="B16" t="s">
        <v>15</v>
      </c>
      <c r="C16" t="s">
        <v>369</v>
      </c>
    </row>
    <row r="17" spans="1:3" x14ac:dyDescent="0.3">
      <c r="A17">
        <v>558</v>
      </c>
      <c r="B17" t="s">
        <v>16</v>
      </c>
      <c r="C17" t="s">
        <v>370</v>
      </c>
    </row>
    <row r="18" spans="1:3" x14ac:dyDescent="0.3">
      <c r="A18">
        <v>512</v>
      </c>
      <c r="B18" t="s">
        <v>573</v>
      </c>
      <c r="C18" t="s">
        <v>371</v>
      </c>
    </row>
    <row r="19" spans="1:3" x14ac:dyDescent="0.3">
      <c r="A19">
        <v>619</v>
      </c>
      <c r="B19" t="s">
        <v>574</v>
      </c>
      <c r="C19" t="s">
        <v>372</v>
      </c>
    </row>
    <row r="20" spans="1:3" x14ac:dyDescent="0.3">
      <c r="A20">
        <v>234</v>
      </c>
      <c r="B20" t="s">
        <v>575</v>
      </c>
      <c r="C20" t="s">
        <v>373</v>
      </c>
    </row>
    <row r="21" spans="1:3" x14ac:dyDescent="0.3">
      <c r="A21">
        <v>211</v>
      </c>
      <c r="B21" t="s">
        <v>20</v>
      </c>
      <c r="C21" t="s">
        <v>374</v>
      </c>
    </row>
    <row r="22" spans="1:3" x14ac:dyDescent="0.3">
      <c r="A22">
        <v>723</v>
      </c>
      <c r="B22" t="s">
        <v>576</v>
      </c>
      <c r="C22" t="s">
        <v>375</v>
      </c>
    </row>
    <row r="23" spans="1:3" x14ac:dyDescent="0.3">
      <c r="A23">
        <v>541</v>
      </c>
      <c r="B23" t="s">
        <v>22</v>
      </c>
      <c r="C23" t="s">
        <v>376</v>
      </c>
    </row>
    <row r="24" spans="1:3" x14ac:dyDescent="0.3">
      <c r="A24">
        <v>463</v>
      </c>
      <c r="B24" t="s">
        <v>577</v>
      </c>
      <c r="C24" t="s">
        <v>377</v>
      </c>
    </row>
    <row r="25" spans="1:3" x14ac:dyDescent="0.3">
      <c r="A25">
        <v>534</v>
      </c>
      <c r="B25" t="s">
        <v>24</v>
      </c>
      <c r="C25" t="s">
        <v>378</v>
      </c>
    </row>
    <row r="26" spans="1:3" x14ac:dyDescent="0.3">
      <c r="A26">
        <v>521</v>
      </c>
      <c r="B26" t="s">
        <v>25</v>
      </c>
      <c r="C26" t="s">
        <v>379</v>
      </c>
    </row>
    <row r="27" spans="1:3" x14ac:dyDescent="0.3">
      <c r="A27">
        <v>223</v>
      </c>
      <c r="B27" t="s">
        <v>578</v>
      </c>
      <c r="C27" t="s">
        <v>380</v>
      </c>
    </row>
    <row r="28" spans="1:3" x14ac:dyDescent="0.3">
      <c r="A28">
        <v>536</v>
      </c>
      <c r="B28" t="s">
        <v>27</v>
      </c>
      <c r="C28" t="s">
        <v>381</v>
      </c>
    </row>
    <row r="29" spans="1:3" x14ac:dyDescent="0.3">
      <c r="A29">
        <v>116</v>
      </c>
      <c r="B29" t="s">
        <v>28</v>
      </c>
      <c r="C29" t="s">
        <v>382</v>
      </c>
    </row>
    <row r="30" spans="1:3" x14ac:dyDescent="0.3">
      <c r="A30">
        <v>27</v>
      </c>
      <c r="B30" t="s">
        <v>29</v>
      </c>
      <c r="C30" t="s">
        <v>383</v>
      </c>
    </row>
    <row r="31" spans="1:3" x14ac:dyDescent="0.3">
      <c r="A31">
        <v>328</v>
      </c>
      <c r="B31" t="s">
        <v>579</v>
      </c>
      <c r="C31" t="s">
        <v>33</v>
      </c>
    </row>
    <row r="32" spans="1:3" x14ac:dyDescent="0.3">
      <c r="A32">
        <v>289</v>
      </c>
      <c r="B32" t="s">
        <v>31</v>
      </c>
      <c r="C32" t="s">
        <v>384</v>
      </c>
    </row>
    <row r="33" spans="1:3" x14ac:dyDescent="0.3">
      <c r="A33">
        <v>157</v>
      </c>
      <c r="B33" t="s">
        <v>33</v>
      </c>
      <c r="C33" t="s">
        <v>385</v>
      </c>
    </row>
    <row r="34" spans="1:3" x14ac:dyDescent="0.3">
      <c r="A34">
        <v>156</v>
      </c>
      <c r="B34" t="s">
        <v>34</v>
      </c>
      <c r="C34" t="s">
        <v>386</v>
      </c>
    </row>
    <row r="35" spans="1:3" x14ac:dyDescent="0.3">
      <c r="A35">
        <v>267</v>
      </c>
      <c r="B35" t="s">
        <v>35</v>
      </c>
      <c r="C35" t="s">
        <v>387</v>
      </c>
    </row>
    <row r="36" spans="1:3" x14ac:dyDescent="0.3">
      <c r="A36">
        <v>222</v>
      </c>
      <c r="B36" t="s">
        <v>580</v>
      </c>
      <c r="C36" t="s">
        <v>388</v>
      </c>
    </row>
    <row r="37" spans="1:3" x14ac:dyDescent="0.3">
      <c r="A37">
        <v>567</v>
      </c>
      <c r="B37" t="s">
        <v>37</v>
      </c>
      <c r="C37" t="s">
        <v>389</v>
      </c>
    </row>
    <row r="38" spans="1:3" x14ac:dyDescent="0.3">
      <c r="A38">
        <v>15</v>
      </c>
      <c r="B38" t="s">
        <v>38</v>
      </c>
      <c r="C38" t="s">
        <v>390</v>
      </c>
    </row>
    <row r="39" spans="1:3" x14ac:dyDescent="0.3">
      <c r="A39">
        <v>176</v>
      </c>
      <c r="B39" t="s">
        <v>483</v>
      </c>
      <c r="C39" t="s">
        <v>391</v>
      </c>
    </row>
    <row r="40" spans="1:3" x14ac:dyDescent="0.3">
      <c r="A40">
        <v>181</v>
      </c>
      <c r="B40" t="s">
        <v>581</v>
      </c>
      <c r="C40" t="s">
        <v>392</v>
      </c>
    </row>
    <row r="41" spans="1:3" x14ac:dyDescent="0.3">
      <c r="A41">
        <v>358</v>
      </c>
      <c r="B41" t="s">
        <v>43</v>
      </c>
      <c r="C41" t="s">
        <v>393</v>
      </c>
    </row>
    <row r="42" spans="1:3" x14ac:dyDescent="0.3">
      <c r="A42">
        <v>426</v>
      </c>
      <c r="B42" t="s">
        <v>44</v>
      </c>
      <c r="C42" t="s">
        <v>394</v>
      </c>
    </row>
    <row r="43" spans="1:3" x14ac:dyDescent="0.3">
      <c r="A43">
        <v>393</v>
      </c>
      <c r="B43" t="s">
        <v>45</v>
      </c>
      <c r="C43" t="s">
        <v>395</v>
      </c>
    </row>
    <row r="44" spans="1:3" x14ac:dyDescent="0.3">
      <c r="A44">
        <v>531</v>
      </c>
      <c r="B44" t="s">
        <v>46</v>
      </c>
      <c r="C44" t="s">
        <v>396</v>
      </c>
    </row>
    <row r="45" spans="1:3" x14ac:dyDescent="0.3">
      <c r="A45">
        <v>220</v>
      </c>
      <c r="B45" t="s">
        <v>582</v>
      </c>
      <c r="C45" t="s">
        <v>397</v>
      </c>
    </row>
    <row r="46" spans="1:3" x14ac:dyDescent="0.3">
      <c r="A46">
        <v>401</v>
      </c>
      <c r="B46" t="s">
        <v>583</v>
      </c>
      <c r="C46" t="s">
        <v>398</v>
      </c>
    </row>
    <row r="47" spans="1:3" x14ac:dyDescent="0.3">
      <c r="A47">
        <v>397</v>
      </c>
      <c r="B47" t="s">
        <v>49</v>
      </c>
      <c r="C47" t="s">
        <v>399</v>
      </c>
    </row>
    <row r="48" spans="1:3" x14ac:dyDescent="0.3">
      <c r="A48">
        <v>577</v>
      </c>
      <c r="B48" t="s">
        <v>50</v>
      </c>
      <c r="C48" t="s">
        <v>401</v>
      </c>
    </row>
    <row r="49" spans="1:3" x14ac:dyDescent="0.3">
      <c r="A49">
        <v>399</v>
      </c>
      <c r="B49" t="s">
        <v>51</v>
      </c>
      <c r="C49" t="s">
        <v>402</v>
      </c>
    </row>
    <row r="50" spans="1:3" x14ac:dyDescent="0.3">
      <c r="A50">
        <v>406</v>
      </c>
      <c r="B50" t="s">
        <v>52</v>
      </c>
      <c r="C50" t="s">
        <v>403</v>
      </c>
    </row>
    <row r="51" spans="1:3" x14ac:dyDescent="0.3">
      <c r="A51">
        <v>677</v>
      </c>
      <c r="B51" t="s">
        <v>53</v>
      </c>
      <c r="C51" t="s">
        <v>404</v>
      </c>
    </row>
    <row r="52" spans="1:3" x14ac:dyDescent="0.3">
      <c r="A52">
        <v>407</v>
      </c>
      <c r="B52" t="s">
        <v>54</v>
      </c>
      <c r="C52" t="s">
        <v>405</v>
      </c>
    </row>
    <row r="53" spans="1:3" x14ac:dyDescent="0.3">
      <c r="A53">
        <v>497</v>
      </c>
      <c r="B53" t="s">
        <v>55</v>
      </c>
      <c r="C53" t="s">
        <v>412</v>
      </c>
    </row>
    <row r="54" spans="1:3" x14ac:dyDescent="0.3">
      <c r="A54">
        <v>372</v>
      </c>
      <c r="B54" t="s">
        <v>56</v>
      </c>
      <c r="C54" t="s">
        <v>408</v>
      </c>
    </row>
    <row r="55" spans="1:3" x14ac:dyDescent="0.3">
      <c r="A55">
        <v>449</v>
      </c>
      <c r="B55" t="s">
        <v>584</v>
      </c>
      <c r="C55" t="s">
        <v>410</v>
      </c>
    </row>
    <row r="56" spans="1:3" x14ac:dyDescent="0.3">
      <c r="A56">
        <v>75</v>
      </c>
      <c r="B56" t="s">
        <v>57</v>
      </c>
      <c r="C56" t="s">
        <v>411</v>
      </c>
    </row>
    <row r="57" spans="1:3" x14ac:dyDescent="0.3">
      <c r="A57">
        <v>430</v>
      </c>
      <c r="B57" t="s">
        <v>58</v>
      </c>
      <c r="C57" t="s">
        <v>413</v>
      </c>
    </row>
    <row r="58" spans="1:3" x14ac:dyDescent="0.3">
      <c r="A58">
        <v>414</v>
      </c>
      <c r="B58" t="s">
        <v>585</v>
      </c>
      <c r="C58" t="s">
        <v>414</v>
      </c>
    </row>
    <row r="59" spans="1:3" x14ac:dyDescent="0.3">
      <c r="A59">
        <v>417</v>
      </c>
      <c r="B59" t="s">
        <v>586</v>
      </c>
      <c r="C59" t="s">
        <v>415</v>
      </c>
    </row>
    <row r="60" spans="1:3" x14ac:dyDescent="0.3">
      <c r="A60">
        <v>394</v>
      </c>
      <c r="B60" t="s">
        <v>587</v>
      </c>
      <c r="C60" t="s">
        <v>11</v>
      </c>
    </row>
    <row r="61" spans="1:3" x14ac:dyDescent="0.3">
      <c r="A61">
        <v>523</v>
      </c>
      <c r="B61" t="s">
        <v>63</v>
      </c>
      <c r="C61" t="s">
        <v>416</v>
      </c>
    </row>
    <row r="62" spans="1:3" x14ac:dyDescent="0.3">
      <c r="A62">
        <v>71</v>
      </c>
      <c r="B62" t="s">
        <v>64</v>
      </c>
      <c r="C62" t="s">
        <v>417</v>
      </c>
    </row>
    <row r="63" spans="1:3" x14ac:dyDescent="0.3">
      <c r="A63">
        <v>83</v>
      </c>
      <c r="B63" t="s">
        <v>65</v>
      </c>
      <c r="C63" t="s">
        <v>418</v>
      </c>
    </row>
    <row r="64" spans="1:3" x14ac:dyDescent="0.3">
      <c r="A64">
        <v>530</v>
      </c>
      <c r="B64" t="s">
        <v>66</v>
      </c>
      <c r="C64" t="s">
        <v>419</v>
      </c>
    </row>
    <row r="65" spans="1:3" x14ac:dyDescent="0.3">
      <c r="A65">
        <v>236</v>
      </c>
      <c r="B65" t="s">
        <v>67</v>
      </c>
      <c r="C65" t="s">
        <v>420</v>
      </c>
    </row>
    <row r="66" spans="1:3" x14ac:dyDescent="0.3">
      <c r="A66">
        <v>373</v>
      </c>
      <c r="B66" t="s">
        <v>68</v>
      </c>
      <c r="C66" t="s">
        <v>421</v>
      </c>
    </row>
    <row r="67" spans="1:3" x14ac:dyDescent="0.3">
      <c r="A67">
        <v>544</v>
      </c>
      <c r="B67" t="s">
        <v>69</v>
      </c>
      <c r="C67" t="s">
        <v>422</v>
      </c>
    </row>
    <row r="68" spans="1:3" x14ac:dyDescent="0.3">
      <c r="A68">
        <v>495</v>
      </c>
      <c r="B68" t="s">
        <v>588</v>
      </c>
      <c r="C68" t="s">
        <v>423</v>
      </c>
    </row>
    <row r="69" spans="1:3" x14ac:dyDescent="0.3">
      <c r="A69">
        <v>388</v>
      </c>
      <c r="B69" t="s">
        <v>71</v>
      </c>
      <c r="C69" t="s">
        <v>424</v>
      </c>
    </row>
    <row r="70" spans="1:3" x14ac:dyDescent="0.3">
      <c r="A70">
        <v>826</v>
      </c>
      <c r="B70" t="s">
        <v>72</v>
      </c>
      <c r="C70" t="s">
        <v>425</v>
      </c>
    </row>
    <row r="71" spans="1:3" x14ac:dyDescent="0.3">
      <c r="A71">
        <v>205</v>
      </c>
      <c r="B71" t="s">
        <v>73</v>
      </c>
      <c r="C71" t="s">
        <v>407</v>
      </c>
    </row>
    <row r="72" spans="1:3" x14ac:dyDescent="0.3">
      <c r="A72">
        <v>366</v>
      </c>
      <c r="B72" t="s">
        <v>75</v>
      </c>
      <c r="C72" t="s">
        <v>426</v>
      </c>
    </row>
    <row r="73" spans="1:3" x14ac:dyDescent="0.3">
      <c r="A73">
        <v>486</v>
      </c>
      <c r="B73" t="s">
        <v>76</v>
      </c>
      <c r="C73" t="s">
        <v>427</v>
      </c>
    </row>
    <row r="74" spans="1:3" x14ac:dyDescent="0.3">
      <c r="A74">
        <v>191</v>
      </c>
      <c r="B74" t="s">
        <v>589</v>
      </c>
      <c r="C74" t="s">
        <v>428</v>
      </c>
    </row>
    <row r="75" spans="1:3" x14ac:dyDescent="0.3">
      <c r="A75">
        <v>242</v>
      </c>
      <c r="B75" t="s">
        <v>590</v>
      </c>
      <c r="C75" t="s">
        <v>429</v>
      </c>
    </row>
    <row r="76" spans="1:3" x14ac:dyDescent="0.3">
      <c r="A76">
        <v>201</v>
      </c>
      <c r="B76" t="s">
        <v>591</v>
      </c>
      <c r="C76" t="s">
        <v>409</v>
      </c>
    </row>
    <row r="77" spans="1:3" x14ac:dyDescent="0.3">
      <c r="A77">
        <v>461</v>
      </c>
      <c r="B77" t="s">
        <v>81</v>
      </c>
      <c r="C77" t="s">
        <v>431</v>
      </c>
    </row>
    <row r="78" spans="1:3" x14ac:dyDescent="0.3">
      <c r="A78">
        <v>603</v>
      </c>
      <c r="B78" t="s">
        <v>592</v>
      </c>
      <c r="C78" t="s">
        <v>432</v>
      </c>
    </row>
    <row r="79" spans="1:3" x14ac:dyDescent="0.3">
      <c r="A79">
        <v>507</v>
      </c>
      <c r="B79" t="s">
        <v>84</v>
      </c>
      <c r="C79" t="s">
        <v>433</v>
      </c>
    </row>
    <row r="80" spans="1:3" x14ac:dyDescent="0.3">
      <c r="A80">
        <v>270</v>
      </c>
      <c r="B80" t="s">
        <v>85</v>
      </c>
      <c r="C80" t="s">
        <v>434</v>
      </c>
    </row>
    <row r="81" spans="1:3" x14ac:dyDescent="0.3">
      <c r="A81">
        <v>97</v>
      </c>
      <c r="B81" t="s">
        <v>86</v>
      </c>
      <c r="C81" t="s">
        <v>435</v>
      </c>
    </row>
    <row r="82" spans="1:3" x14ac:dyDescent="0.3">
      <c r="A82">
        <v>572</v>
      </c>
      <c r="B82" t="s">
        <v>88</v>
      </c>
      <c r="C82" t="s">
        <v>436</v>
      </c>
    </row>
    <row r="83" spans="1:3" x14ac:dyDescent="0.3">
      <c r="A83">
        <v>217</v>
      </c>
      <c r="B83" t="s">
        <v>593</v>
      </c>
      <c r="C83" t="s">
        <v>437</v>
      </c>
    </row>
    <row r="84" spans="1:3" x14ac:dyDescent="0.3">
      <c r="A84">
        <v>125</v>
      </c>
      <c r="B84" t="s">
        <v>459</v>
      </c>
      <c r="C84" t="s">
        <v>438</v>
      </c>
    </row>
    <row r="85" spans="1:3" x14ac:dyDescent="0.3">
      <c r="A85">
        <v>265</v>
      </c>
      <c r="B85" t="s">
        <v>91</v>
      </c>
      <c r="C85" t="s">
        <v>439</v>
      </c>
    </row>
    <row r="86" spans="1:3" x14ac:dyDescent="0.3">
      <c r="A86">
        <v>661</v>
      </c>
      <c r="B86" t="s">
        <v>92</v>
      </c>
      <c r="C86" t="s">
        <v>440</v>
      </c>
    </row>
    <row r="87" spans="1:3" x14ac:dyDescent="0.3">
      <c r="A87">
        <v>656</v>
      </c>
      <c r="B87" t="s">
        <v>408</v>
      </c>
      <c r="C87" t="s">
        <v>441</v>
      </c>
    </row>
    <row r="88" spans="1:3" x14ac:dyDescent="0.3">
      <c r="A88">
        <v>782</v>
      </c>
      <c r="B88" t="s">
        <v>594</v>
      </c>
      <c r="C88" t="s">
        <v>442</v>
      </c>
    </row>
    <row r="89" spans="1:3" x14ac:dyDescent="0.3">
      <c r="A89">
        <v>571</v>
      </c>
      <c r="B89" t="s">
        <v>595</v>
      </c>
      <c r="C89" t="s">
        <v>443</v>
      </c>
    </row>
    <row r="90" spans="1:3" x14ac:dyDescent="0.3">
      <c r="A90">
        <v>254</v>
      </c>
      <c r="B90" t="s">
        <v>96</v>
      </c>
      <c r="C90" t="s">
        <v>444</v>
      </c>
    </row>
    <row r="91" spans="1:3" x14ac:dyDescent="0.3">
      <c r="A91">
        <v>574</v>
      </c>
      <c r="B91" t="s">
        <v>97</v>
      </c>
      <c r="C91" t="s">
        <v>445</v>
      </c>
    </row>
    <row r="92" spans="1:3" x14ac:dyDescent="0.3">
      <c r="A92">
        <v>789</v>
      </c>
      <c r="B92" t="s">
        <v>596</v>
      </c>
      <c r="C92" t="s">
        <v>446</v>
      </c>
    </row>
    <row r="93" spans="1:3" x14ac:dyDescent="0.3">
      <c r="A93">
        <v>122</v>
      </c>
      <c r="B93" t="s">
        <v>99</v>
      </c>
      <c r="C93" t="s">
        <v>447</v>
      </c>
    </row>
    <row r="94" spans="1:3" x14ac:dyDescent="0.3">
      <c r="A94">
        <v>136</v>
      </c>
      <c r="B94" t="s">
        <v>101</v>
      </c>
      <c r="C94" t="s">
        <v>448</v>
      </c>
    </row>
    <row r="95" spans="1:3" x14ac:dyDescent="0.3">
      <c r="A95">
        <v>137</v>
      </c>
      <c r="B95" t="s">
        <v>102</v>
      </c>
      <c r="C95" t="s">
        <v>450</v>
      </c>
    </row>
    <row r="96" spans="1:3" x14ac:dyDescent="0.3">
      <c r="A96">
        <v>367</v>
      </c>
      <c r="B96" t="s">
        <v>104</v>
      </c>
      <c r="C96" t="s">
        <v>451</v>
      </c>
    </row>
    <row r="97" spans="1:3" x14ac:dyDescent="0.3">
      <c r="A97">
        <v>101</v>
      </c>
      <c r="B97" t="s">
        <v>105</v>
      </c>
      <c r="C97" t="s">
        <v>452</v>
      </c>
    </row>
    <row r="98" spans="1:3" x14ac:dyDescent="0.3">
      <c r="A98">
        <v>108</v>
      </c>
      <c r="B98" t="s">
        <v>106</v>
      </c>
      <c r="C98" t="s">
        <v>453</v>
      </c>
    </row>
    <row r="99" spans="1:3" x14ac:dyDescent="0.3">
      <c r="A99">
        <v>771</v>
      </c>
      <c r="B99" t="s">
        <v>597</v>
      </c>
      <c r="C99" t="s">
        <v>454</v>
      </c>
    </row>
    <row r="100" spans="1:3" x14ac:dyDescent="0.3">
      <c r="A100">
        <v>210</v>
      </c>
      <c r="B100" t="s">
        <v>108</v>
      </c>
      <c r="C100" t="s">
        <v>455</v>
      </c>
    </row>
    <row r="101" spans="1:3" x14ac:dyDescent="0.3">
      <c r="A101">
        <v>671</v>
      </c>
      <c r="B101" t="s">
        <v>109</v>
      </c>
      <c r="C101" t="s">
        <v>456</v>
      </c>
    </row>
    <row r="102" spans="1:3" x14ac:dyDescent="0.3">
      <c r="A102">
        <v>821</v>
      </c>
      <c r="B102" t="s">
        <v>598</v>
      </c>
      <c r="C102" t="s">
        <v>457</v>
      </c>
    </row>
    <row r="103" spans="1:3" x14ac:dyDescent="0.3">
      <c r="A103">
        <v>339</v>
      </c>
      <c r="B103" t="s">
        <v>599</v>
      </c>
      <c r="C103" t="s">
        <v>458</v>
      </c>
    </row>
    <row r="104" spans="1:3" x14ac:dyDescent="0.3">
      <c r="A104">
        <v>600</v>
      </c>
      <c r="B104" t="s">
        <v>111</v>
      </c>
      <c r="C104" t="s">
        <v>459</v>
      </c>
    </row>
    <row r="105" spans="1:3" x14ac:dyDescent="0.3">
      <c r="A105">
        <v>748</v>
      </c>
      <c r="B105" t="s">
        <v>600</v>
      </c>
      <c r="C105" t="s">
        <v>460</v>
      </c>
    </row>
    <row r="106" spans="1:3" x14ac:dyDescent="0.3">
      <c r="A106">
        <v>280</v>
      </c>
      <c r="B106" t="s">
        <v>113</v>
      </c>
      <c r="C106" t="s">
        <v>461</v>
      </c>
    </row>
    <row r="107" spans="1:3" x14ac:dyDescent="0.3">
      <c r="A107">
        <v>423</v>
      </c>
      <c r="B107" t="s">
        <v>114</v>
      </c>
      <c r="C107" t="s">
        <v>462</v>
      </c>
    </row>
    <row r="108" spans="1:3" x14ac:dyDescent="0.3">
      <c r="A108">
        <v>667</v>
      </c>
      <c r="B108" t="s">
        <v>115</v>
      </c>
      <c r="C108" t="s">
        <v>463</v>
      </c>
    </row>
    <row r="109" spans="1:3" x14ac:dyDescent="0.3">
      <c r="A109">
        <v>275</v>
      </c>
      <c r="B109" t="s">
        <v>116</v>
      </c>
      <c r="C109" t="s">
        <v>464</v>
      </c>
    </row>
    <row r="110" spans="1:3" x14ac:dyDescent="0.3">
      <c r="A110">
        <v>225</v>
      </c>
      <c r="B110" t="s">
        <v>601</v>
      </c>
      <c r="C110" t="s">
        <v>465</v>
      </c>
    </row>
    <row r="111" spans="1:3" x14ac:dyDescent="0.3">
      <c r="A111">
        <v>552</v>
      </c>
      <c r="B111" t="s">
        <v>120</v>
      </c>
      <c r="C111" t="s">
        <v>466</v>
      </c>
    </row>
    <row r="112" spans="1:3" x14ac:dyDescent="0.3">
      <c r="A112">
        <v>195</v>
      </c>
      <c r="B112" t="s">
        <v>602</v>
      </c>
      <c r="C112" t="s">
        <v>467</v>
      </c>
    </row>
    <row r="113" spans="1:3" x14ac:dyDescent="0.3">
      <c r="A113">
        <v>550</v>
      </c>
      <c r="B113" t="s">
        <v>122</v>
      </c>
      <c r="C113" t="s">
        <v>468</v>
      </c>
    </row>
    <row r="114" spans="1:3" x14ac:dyDescent="0.3">
      <c r="A114">
        <v>446</v>
      </c>
      <c r="B114" t="s">
        <v>123</v>
      </c>
      <c r="C114" t="s">
        <v>469</v>
      </c>
    </row>
    <row r="115" spans="1:3" x14ac:dyDescent="0.3">
      <c r="A115">
        <v>592</v>
      </c>
      <c r="B115" t="s">
        <v>124</v>
      </c>
      <c r="C115" t="s">
        <v>471</v>
      </c>
    </row>
    <row r="116" spans="1:3" x14ac:dyDescent="0.3">
      <c r="A116">
        <v>587</v>
      </c>
      <c r="B116" t="s">
        <v>125</v>
      </c>
      <c r="C116" t="s">
        <v>472</v>
      </c>
    </row>
    <row r="117" spans="1:3" x14ac:dyDescent="0.3">
      <c r="A117">
        <v>547</v>
      </c>
      <c r="B117" t="s">
        <v>126</v>
      </c>
      <c r="C117" t="s">
        <v>473</v>
      </c>
    </row>
    <row r="118" spans="1:3" x14ac:dyDescent="0.3">
      <c r="A118">
        <v>103</v>
      </c>
      <c r="B118" t="s">
        <v>128</v>
      </c>
      <c r="C118" t="s">
        <v>153</v>
      </c>
    </row>
    <row r="119" spans="1:3" x14ac:dyDescent="0.3">
      <c r="A119">
        <v>777</v>
      </c>
      <c r="B119" t="s">
        <v>603</v>
      </c>
      <c r="C119" t="s">
        <v>474</v>
      </c>
    </row>
    <row r="120" spans="1:3" x14ac:dyDescent="0.3">
      <c r="A120">
        <v>554</v>
      </c>
      <c r="B120" t="s">
        <v>132</v>
      </c>
      <c r="C120" t="s">
        <v>475</v>
      </c>
    </row>
    <row r="121" spans="1:3" x14ac:dyDescent="0.3">
      <c r="A121">
        <v>249</v>
      </c>
      <c r="B121" t="s">
        <v>604</v>
      </c>
      <c r="C121" t="s">
        <v>476</v>
      </c>
    </row>
    <row r="122" spans="1:3" x14ac:dyDescent="0.3">
      <c r="A122">
        <v>197</v>
      </c>
      <c r="B122" t="s">
        <v>605</v>
      </c>
      <c r="C122" t="s">
        <v>477</v>
      </c>
    </row>
    <row r="123" spans="1:3" x14ac:dyDescent="0.3">
      <c r="A123">
        <v>489</v>
      </c>
      <c r="B123" t="s">
        <v>136</v>
      </c>
      <c r="C123" t="s">
        <v>478</v>
      </c>
    </row>
    <row r="124" spans="1:3" x14ac:dyDescent="0.3">
      <c r="A124">
        <v>226</v>
      </c>
      <c r="B124" t="s">
        <v>139</v>
      </c>
      <c r="C124" t="s">
        <v>479</v>
      </c>
    </row>
    <row r="125" spans="1:3" x14ac:dyDescent="0.3">
      <c r="A125">
        <v>813</v>
      </c>
      <c r="B125" t="s">
        <v>606</v>
      </c>
      <c r="C125" t="s">
        <v>480</v>
      </c>
    </row>
    <row r="126" spans="1:3" x14ac:dyDescent="0.3">
      <c r="A126">
        <v>720</v>
      </c>
      <c r="B126" t="s">
        <v>462</v>
      </c>
      <c r="C126" t="s">
        <v>482</v>
      </c>
    </row>
    <row r="127" spans="1:3" x14ac:dyDescent="0.3">
      <c r="A127">
        <v>780</v>
      </c>
      <c r="B127" t="s">
        <v>429</v>
      </c>
      <c r="C127" t="s">
        <v>483</v>
      </c>
    </row>
    <row r="128" spans="1:3" x14ac:dyDescent="0.3">
      <c r="A128">
        <v>836</v>
      </c>
      <c r="B128" t="s">
        <v>142</v>
      </c>
      <c r="C128" t="s">
        <v>484</v>
      </c>
    </row>
    <row r="129" spans="1:3" x14ac:dyDescent="0.3">
      <c r="A129">
        <v>161</v>
      </c>
      <c r="B129" t="s">
        <v>143</v>
      </c>
      <c r="C129" t="s">
        <v>485</v>
      </c>
    </row>
    <row r="130" spans="1:3" x14ac:dyDescent="0.3">
      <c r="A130">
        <v>89</v>
      </c>
      <c r="B130" t="s">
        <v>146</v>
      </c>
      <c r="C130" t="s">
        <v>486</v>
      </c>
    </row>
    <row r="131" spans="1:3" x14ac:dyDescent="0.3">
      <c r="A131">
        <v>542</v>
      </c>
      <c r="B131" t="s">
        <v>147</v>
      </c>
      <c r="C131" t="s">
        <v>607</v>
      </c>
    </row>
    <row r="132" spans="1:3" x14ac:dyDescent="0.3">
      <c r="A132">
        <v>149</v>
      </c>
      <c r="B132" t="s">
        <v>608</v>
      </c>
      <c r="C132" t="s">
        <v>609</v>
      </c>
    </row>
    <row r="133" spans="1:3" x14ac:dyDescent="0.3">
      <c r="A133">
        <v>135</v>
      </c>
      <c r="B133" t="s">
        <v>151</v>
      </c>
      <c r="C133" t="s">
        <v>610</v>
      </c>
    </row>
    <row r="134" spans="1:3" x14ac:dyDescent="0.3">
      <c r="A134">
        <v>94</v>
      </c>
      <c r="B134" t="s">
        <v>153</v>
      </c>
      <c r="C134" t="s">
        <v>487</v>
      </c>
    </row>
    <row r="135" spans="1:3" x14ac:dyDescent="0.3">
      <c r="A135">
        <v>263</v>
      </c>
      <c r="B135" t="s">
        <v>154</v>
      </c>
      <c r="C135" t="s">
        <v>488</v>
      </c>
    </row>
    <row r="136" spans="1:3" x14ac:dyDescent="0.3">
      <c r="A136">
        <v>224</v>
      </c>
      <c r="B136" t="s">
        <v>155</v>
      </c>
      <c r="C136" t="s">
        <v>490</v>
      </c>
    </row>
    <row r="137" spans="1:3" x14ac:dyDescent="0.3">
      <c r="A137">
        <v>299</v>
      </c>
      <c r="B137" t="s">
        <v>156</v>
      </c>
      <c r="C137" t="s">
        <v>491</v>
      </c>
    </row>
    <row r="138" spans="1:3" x14ac:dyDescent="0.3">
      <c r="A138">
        <v>687</v>
      </c>
      <c r="B138" t="s">
        <v>611</v>
      </c>
      <c r="C138" t="s">
        <v>492</v>
      </c>
    </row>
    <row r="139" spans="1:3" x14ac:dyDescent="0.3">
      <c r="A139">
        <v>702</v>
      </c>
      <c r="B139" t="s">
        <v>612</v>
      </c>
      <c r="C139" t="s">
        <v>494</v>
      </c>
    </row>
    <row r="140" spans="1:3" x14ac:dyDescent="0.3">
      <c r="A140">
        <v>216</v>
      </c>
      <c r="B140" t="s">
        <v>613</v>
      </c>
      <c r="C140" t="s">
        <v>495</v>
      </c>
    </row>
    <row r="141" spans="1:3" x14ac:dyDescent="0.3">
      <c r="A141">
        <v>754</v>
      </c>
      <c r="B141" t="s">
        <v>614</v>
      </c>
      <c r="C141" t="s">
        <v>496</v>
      </c>
    </row>
    <row r="142" spans="1:3" x14ac:dyDescent="0.3">
      <c r="A142">
        <v>92</v>
      </c>
      <c r="B142" t="s">
        <v>162</v>
      </c>
      <c r="C142" t="s">
        <v>497</v>
      </c>
    </row>
    <row r="143" spans="1:3" x14ac:dyDescent="0.3">
      <c r="A143">
        <v>459</v>
      </c>
      <c r="B143" t="s">
        <v>164</v>
      </c>
      <c r="C143" t="s">
        <v>498</v>
      </c>
    </row>
    <row r="144" spans="1:3" x14ac:dyDescent="0.3">
      <c r="A144">
        <v>591</v>
      </c>
      <c r="B144" t="s">
        <v>167</v>
      </c>
      <c r="C144" t="s">
        <v>499</v>
      </c>
    </row>
    <row r="145" spans="1:3" x14ac:dyDescent="0.3">
      <c r="A145">
        <v>788</v>
      </c>
      <c r="B145" t="s">
        <v>615</v>
      </c>
      <c r="C145" t="s">
        <v>500</v>
      </c>
    </row>
    <row r="146" spans="1:3" x14ac:dyDescent="0.3">
      <c r="A146">
        <v>378</v>
      </c>
      <c r="B146" t="s">
        <v>170</v>
      </c>
      <c r="C146" t="s">
        <v>501</v>
      </c>
    </row>
    <row r="147" spans="1:3" x14ac:dyDescent="0.3">
      <c r="A147">
        <v>203</v>
      </c>
      <c r="B147" t="s">
        <v>616</v>
      </c>
      <c r="C147" t="s">
        <v>502</v>
      </c>
    </row>
    <row r="148" spans="1:3" x14ac:dyDescent="0.3">
      <c r="A148">
        <v>336</v>
      </c>
      <c r="B148" t="s">
        <v>182</v>
      </c>
      <c r="C148" t="s">
        <v>503</v>
      </c>
    </row>
    <row r="149" spans="1:3" x14ac:dyDescent="0.3">
      <c r="A149">
        <v>693</v>
      </c>
      <c r="B149" t="s">
        <v>617</v>
      </c>
      <c r="C149" t="s">
        <v>504</v>
      </c>
    </row>
    <row r="150" spans="1:3" x14ac:dyDescent="0.3">
      <c r="A150">
        <v>698</v>
      </c>
      <c r="B150" t="s">
        <v>618</v>
      </c>
      <c r="C150" t="s">
        <v>505</v>
      </c>
    </row>
    <row r="151" spans="1:3" x14ac:dyDescent="0.3">
      <c r="A151">
        <v>305</v>
      </c>
      <c r="B151" t="s">
        <v>186</v>
      </c>
      <c r="C151" t="s">
        <v>506</v>
      </c>
    </row>
    <row r="152" spans="1:3" x14ac:dyDescent="0.3">
      <c r="A152">
        <v>692</v>
      </c>
      <c r="B152" t="s">
        <v>619</v>
      </c>
      <c r="C152" t="s">
        <v>507</v>
      </c>
    </row>
    <row r="153" spans="1:3" x14ac:dyDescent="0.3">
      <c r="C153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24CF-FFE6-44BC-8CA0-E84C484610EB}">
  <sheetPr>
    <tabColor rgb="FFFFFF00"/>
  </sheetPr>
  <dimension ref="A1:B158"/>
  <sheetViews>
    <sheetView workbookViewId="0">
      <selection activeCell="B11" sqref="B11"/>
    </sheetView>
  </sheetViews>
  <sheetFormatPr defaultRowHeight="14.4" x14ac:dyDescent="0.3"/>
  <cols>
    <col min="1" max="1" width="45.296875" customWidth="1"/>
    <col min="2" max="2" width="65.59765625" bestFit="1" customWidth="1"/>
  </cols>
  <sheetData>
    <row r="1" spans="1:2" x14ac:dyDescent="0.3">
      <c r="A1" s="1" t="s">
        <v>683</v>
      </c>
      <c r="B1" s="1" t="s">
        <v>684</v>
      </c>
    </row>
    <row r="2" spans="1:2" x14ac:dyDescent="0.3">
      <c r="A2" t="s">
        <v>457</v>
      </c>
      <c r="B2" t="s">
        <v>198</v>
      </c>
    </row>
    <row r="3" spans="1:2" x14ac:dyDescent="0.3">
      <c r="A3" t="s">
        <v>76</v>
      </c>
      <c r="B3" t="s">
        <v>193</v>
      </c>
    </row>
    <row r="4" spans="1:2" x14ac:dyDescent="0.3">
      <c r="A4" t="s">
        <v>5</v>
      </c>
      <c r="B4" t="s">
        <v>1</v>
      </c>
    </row>
    <row r="5" spans="1:2" x14ac:dyDescent="0.3">
      <c r="A5" t="s">
        <v>483</v>
      </c>
      <c r="B5" t="s">
        <v>2</v>
      </c>
    </row>
    <row r="6" spans="1:2" x14ac:dyDescent="0.3">
      <c r="A6" t="s">
        <v>459</v>
      </c>
      <c r="B6" t="s">
        <v>3</v>
      </c>
    </row>
    <row r="7" spans="1:2" x14ac:dyDescent="0.3">
      <c r="A7" t="s">
        <v>441</v>
      </c>
      <c r="B7" t="s">
        <v>4</v>
      </c>
    </row>
    <row r="8" spans="1:2" x14ac:dyDescent="0.3">
      <c r="A8" t="s">
        <v>365</v>
      </c>
      <c r="B8" t="s">
        <v>139</v>
      </c>
    </row>
    <row r="9" spans="1:2" x14ac:dyDescent="0.3">
      <c r="A9" t="s">
        <v>409</v>
      </c>
      <c r="B9" t="s">
        <v>75</v>
      </c>
    </row>
    <row r="10" spans="1:2" x14ac:dyDescent="0.3">
      <c r="A10" t="s">
        <v>467</v>
      </c>
      <c r="B10" t="s">
        <v>104</v>
      </c>
    </row>
    <row r="11" spans="1:2" x14ac:dyDescent="0.3">
      <c r="A11" t="s">
        <v>461</v>
      </c>
      <c r="B11" t="s">
        <v>88</v>
      </c>
    </row>
    <row r="12" spans="1:2" x14ac:dyDescent="0.3">
      <c r="A12" t="s">
        <v>408</v>
      </c>
      <c r="B12" t="s">
        <v>173</v>
      </c>
    </row>
    <row r="13" spans="1:2" x14ac:dyDescent="0.3">
      <c r="A13" t="s">
        <v>414</v>
      </c>
      <c r="B13" t="s">
        <v>76</v>
      </c>
    </row>
    <row r="14" spans="1:2" x14ac:dyDescent="0.3">
      <c r="A14" t="s">
        <v>373</v>
      </c>
      <c r="B14" t="s">
        <v>5</v>
      </c>
    </row>
    <row r="15" spans="1:2" x14ac:dyDescent="0.3">
      <c r="A15" t="s">
        <v>439</v>
      </c>
      <c r="B15" t="s">
        <v>40</v>
      </c>
    </row>
    <row r="16" spans="1:2" x14ac:dyDescent="0.3">
      <c r="A16" t="s">
        <v>416</v>
      </c>
      <c r="B16" t="s">
        <v>120</v>
      </c>
    </row>
    <row r="17" spans="1:2" x14ac:dyDescent="0.3">
      <c r="A17" t="s">
        <v>680</v>
      </c>
      <c r="B17" t="s">
        <v>41</v>
      </c>
    </row>
    <row r="18" spans="1:2" x14ac:dyDescent="0.3">
      <c r="A18" t="s">
        <v>676</v>
      </c>
      <c r="B18" t="s">
        <v>42</v>
      </c>
    </row>
    <row r="19" spans="1:2" x14ac:dyDescent="0.3">
      <c r="A19" t="s">
        <v>393</v>
      </c>
      <c r="B19" t="s">
        <v>146</v>
      </c>
    </row>
    <row r="20" spans="1:2" x14ac:dyDescent="0.3">
      <c r="A20" t="s">
        <v>405</v>
      </c>
      <c r="B20" t="s">
        <v>43</v>
      </c>
    </row>
    <row r="21" spans="1:2" x14ac:dyDescent="0.3">
      <c r="A21" t="s">
        <v>435</v>
      </c>
      <c r="B21" t="s">
        <v>105</v>
      </c>
    </row>
    <row r="22" spans="1:2" x14ac:dyDescent="0.3">
      <c r="A22" t="s">
        <v>386</v>
      </c>
      <c r="B22" t="s">
        <v>6</v>
      </c>
    </row>
    <row r="23" spans="1:2" x14ac:dyDescent="0.3">
      <c r="A23" t="s">
        <v>387</v>
      </c>
      <c r="B23" t="s">
        <v>44</v>
      </c>
    </row>
    <row r="24" spans="1:2" x14ac:dyDescent="0.3">
      <c r="A24" t="s">
        <v>622</v>
      </c>
      <c r="B24" t="s">
        <v>89</v>
      </c>
    </row>
    <row r="25" spans="1:2" x14ac:dyDescent="0.3">
      <c r="A25" t="s">
        <v>153</v>
      </c>
      <c r="B25" t="s">
        <v>167</v>
      </c>
    </row>
    <row r="26" spans="1:2" x14ac:dyDescent="0.3">
      <c r="A26" t="s">
        <v>678</v>
      </c>
      <c r="B26" t="s">
        <v>90</v>
      </c>
    </row>
    <row r="27" spans="1:2" x14ac:dyDescent="0.3">
      <c r="A27" t="s">
        <v>412</v>
      </c>
      <c r="B27" t="s">
        <v>91</v>
      </c>
    </row>
    <row r="28" spans="1:2" x14ac:dyDescent="0.3">
      <c r="A28" t="s">
        <v>456</v>
      </c>
      <c r="B28" t="s">
        <v>45</v>
      </c>
    </row>
    <row r="29" spans="1:2" x14ac:dyDescent="0.3">
      <c r="A29" t="s">
        <v>444</v>
      </c>
      <c r="B29" t="s">
        <v>106</v>
      </c>
    </row>
    <row r="30" spans="1:2" x14ac:dyDescent="0.3">
      <c r="A30" t="s">
        <v>364</v>
      </c>
      <c r="B30" t="s">
        <v>46</v>
      </c>
    </row>
    <row r="31" spans="1:2" x14ac:dyDescent="0.3">
      <c r="A31" t="s">
        <v>411</v>
      </c>
      <c r="B31" t="s">
        <v>47</v>
      </c>
    </row>
    <row r="32" spans="1:2" x14ac:dyDescent="0.3">
      <c r="A32" t="s">
        <v>426</v>
      </c>
      <c r="B32" t="s">
        <v>77</v>
      </c>
    </row>
    <row r="33" spans="1:2" x14ac:dyDescent="0.3">
      <c r="A33" t="s">
        <v>609</v>
      </c>
      <c r="B33" t="s">
        <v>164</v>
      </c>
    </row>
    <row r="34" spans="1:2" x14ac:dyDescent="0.3">
      <c r="A34" t="s">
        <v>417</v>
      </c>
      <c r="B34" t="s">
        <v>78</v>
      </c>
    </row>
    <row r="35" spans="1:2" x14ac:dyDescent="0.3">
      <c r="A35" t="s">
        <v>447</v>
      </c>
      <c r="B35" t="s">
        <v>48</v>
      </c>
    </row>
    <row r="36" spans="1:2" x14ac:dyDescent="0.3">
      <c r="A36" t="s">
        <v>462</v>
      </c>
      <c r="B36" t="s">
        <v>184</v>
      </c>
    </row>
    <row r="37" spans="1:2" x14ac:dyDescent="0.3">
      <c r="A37" t="s">
        <v>453</v>
      </c>
      <c r="B37" t="s">
        <v>185</v>
      </c>
    </row>
    <row r="38" spans="1:2" x14ac:dyDescent="0.3">
      <c r="A38" t="s">
        <v>418</v>
      </c>
      <c r="B38" t="s">
        <v>92</v>
      </c>
    </row>
    <row r="39" spans="1:2" x14ac:dyDescent="0.3">
      <c r="A39" t="s">
        <v>378</v>
      </c>
      <c r="B39" t="s">
        <v>134</v>
      </c>
    </row>
    <row r="40" spans="1:2" x14ac:dyDescent="0.3">
      <c r="A40" t="s">
        <v>454</v>
      </c>
      <c r="B40" t="s">
        <v>93</v>
      </c>
    </row>
    <row r="41" spans="1:2" x14ac:dyDescent="0.3">
      <c r="A41" t="s">
        <v>375</v>
      </c>
      <c r="B41" t="s">
        <v>121</v>
      </c>
    </row>
    <row r="42" spans="1:2" x14ac:dyDescent="0.3">
      <c r="A42" t="s">
        <v>450</v>
      </c>
      <c r="B42" t="s">
        <v>132</v>
      </c>
    </row>
    <row r="43" spans="1:2" x14ac:dyDescent="0.3">
      <c r="A43" t="s">
        <v>452</v>
      </c>
      <c r="B43" t="s">
        <v>49</v>
      </c>
    </row>
    <row r="44" spans="1:2" x14ac:dyDescent="0.3">
      <c r="A44" t="s">
        <v>425</v>
      </c>
      <c r="B44" t="s">
        <v>122</v>
      </c>
    </row>
    <row r="45" spans="1:2" x14ac:dyDescent="0.3">
      <c r="A45" t="s">
        <v>404</v>
      </c>
      <c r="B45" t="s">
        <v>50</v>
      </c>
    </row>
    <row r="46" spans="1:2" x14ac:dyDescent="0.3">
      <c r="A46" t="s">
        <v>424</v>
      </c>
      <c r="B46" t="s">
        <v>150</v>
      </c>
    </row>
    <row r="47" spans="1:2" x14ac:dyDescent="0.3">
      <c r="A47" t="s">
        <v>451</v>
      </c>
      <c r="B47" t="s">
        <v>51</v>
      </c>
    </row>
    <row r="48" spans="1:2" x14ac:dyDescent="0.3">
      <c r="A48" t="s">
        <v>419</v>
      </c>
      <c r="B48" t="s">
        <v>7</v>
      </c>
    </row>
    <row r="49" spans="1:2" x14ac:dyDescent="0.3">
      <c r="A49" t="s">
        <v>463</v>
      </c>
      <c r="B49" t="s">
        <v>107</v>
      </c>
    </row>
    <row r="50" spans="1:2" x14ac:dyDescent="0.3">
      <c r="A50" t="s">
        <v>679</v>
      </c>
      <c r="B50" t="s">
        <v>153</v>
      </c>
    </row>
    <row r="51" spans="1:2" x14ac:dyDescent="0.3">
      <c r="A51" t="s">
        <v>474</v>
      </c>
      <c r="B51" t="s">
        <v>140</v>
      </c>
    </row>
    <row r="52" spans="1:2" x14ac:dyDescent="0.3">
      <c r="A52" t="s">
        <v>482</v>
      </c>
      <c r="B52" t="s">
        <v>256</v>
      </c>
    </row>
    <row r="53" spans="1:2" x14ac:dyDescent="0.3">
      <c r="A53" t="s">
        <v>437</v>
      </c>
      <c r="B53" t="s">
        <v>8</v>
      </c>
    </row>
    <row r="54" spans="1:2" x14ac:dyDescent="0.3">
      <c r="A54" t="s">
        <v>443</v>
      </c>
      <c r="B54" t="s">
        <v>123</v>
      </c>
    </row>
    <row r="55" spans="1:2" x14ac:dyDescent="0.3">
      <c r="A55" t="s">
        <v>429</v>
      </c>
      <c r="B55" t="s">
        <v>52</v>
      </c>
    </row>
    <row r="56" spans="1:2" x14ac:dyDescent="0.3">
      <c r="A56" t="s">
        <v>480</v>
      </c>
      <c r="B56" t="s">
        <v>79</v>
      </c>
    </row>
    <row r="57" spans="1:2" x14ac:dyDescent="0.3">
      <c r="A57" t="s">
        <v>360</v>
      </c>
      <c r="B57" t="s">
        <v>118</v>
      </c>
    </row>
    <row r="58" spans="1:2" x14ac:dyDescent="0.3">
      <c r="A58" t="s">
        <v>391</v>
      </c>
      <c r="B58" t="s">
        <v>182</v>
      </c>
    </row>
    <row r="59" spans="1:2" x14ac:dyDescent="0.3">
      <c r="A59" t="s">
        <v>667</v>
      </c>
      <c r="B59" t="s">
        <v>53</v>
      </c>
    </row>
    <row r="60" spans="1:2" x14ac:dyDescent="0.3">
      <c r="A60" t="s">
        <v>370</v>
      </c>
      <c r="B60" t="s">
        <v>275</v>
      </c>
    </row>
    <row r="61" spans="1:2" x14ac:dyDescent="0.3">
      <c r="A61" t="s">
        <v>423</v>
      </c>
      <c r="B61" t="s">
        <v>141</v>
      </c>
    </row>
    <row r="62" spans="1:2" x14ac:dyDescent="0.3">
      <c r="A62" t="s">
        <v>464</v>
      </c>
      <c r="B62" t="s">
        <v>242</v>
      </c>
    </row>
    <row r="63" spans="1:2" x14ac:dyDescent="0.3">
      <c r="A63" t="s">
        <v>432</v>
      </c>
      <c r="B63" t="s">
        <v>154</v>
      </c>
    </row>
    <row r="64" spans="1:2" x14ac:dyDescent="0.3">
      <c r="A64" t="s">
        <v>446</v>
      </c>
      <c r="B64" t="s">
        <v>94</v>
      </c>
    </row>
    <row r="65" spans="1:2" x14ac:dyDescent="0.3">
      <c r="A65" t="s">
        <v>396</v>
      </c>
      <c r="B65" t="s">
        <v>124</v>
      </c>
    </row>
    <row r="66" spans="1:2" x14ac:dyDescent="0.3">
      <c r="A66" t="s">
        <v>445</v>
      </c>
      <c r="B66" t="s">
        <v>155</v>
      </c>
    </row>
    <row r="67" spans="1:2" x14ac:dyDescent="0.3">
      <c r="A67" t="s">
        <v>11</v>
      </c>
      <c r="B67" t="s">
        <v>54</v>
      </c>
    </row>
    <row r="68" spans="1:2" x14ac:dyDescent="0.3">
      <c r="A68" t="s">
        <v>472</v>
      </c>
      <c r="B68" t="s">
        <v>55</v>
      </c>
    </row>
    <row r="69" spans="1:2" x14ac:dyDescent="0.3">
      <c r="A69" t="s">
        <v>442</v>
      </c>
      <c r="B69" t="s">
        <v>80</v>
      </c>
    </row>
    <row r="70" spans="1:2" x14ac:dyDescent="0.3">
      <c r="A70" t="s">
        <v>436</v>
      </c>
      <c r="B70" t="s">
        <v>56</v>
      </c>
    </row>
    <row r="71" spans="1:2" x14ac:dyDescent="0.3">
      <c r="A71" t="s">
        <v>428</v>
      </c>
      <c r="B71" t="s">
        <v>9</v>
      </c>
    </row>
    <row r="72" spans="1:2" x14ac:dyDescent="0.3">
      <c r="A72" t="s">
        <v>380</v>
      </c>
      <c r="B72" t="s">
        <v>81</v>
      </c>
    </row>
    <row r="73" spans="1:2" x14ac:dyDescent="0.3">
      <c r="A73" t="s">
        <v>448</v>
      </c>
      <c r="B73" t="s">
        <v>108</v>
      </c>
    </row>
    <row r="74" spans="1:2" x14ac:dyDescent="0.3">
      <c r="A74" t="s">
        <v>438</v>
      </c>
      <c r="B74" t="s">
        <v>10</v>
      </c>
    </row>
    <row r="75" spans="1:2" x14ac:dyDescent="0.3">
      <c r="A75" t="s">
        <v>413</v>
      </c>
      <c r="B75" t="s">
        <v>95</v>
      </c>
    </row>
    <row r="76" spans="1:2" x14ac:dyDescent="0.3">
      <c r="A76" t="s">
        <v>440</v>
      </c>
      <c r="B76" t="s">
        <v>109</v>
      </c>
    </row>
    <row r="77" spans="1:2" x14ac:dyDescent="0.3">
      <c r="A77" t="s">
        <v>385</v>
      </c>
      <c r="B77" t="s">
        <v>156</v>
      </c>
    </row>
    <row r="78" spans="1:2" x14ac:dyDescent="0.3">
      <c r="A78" t="s">
        <v>379</v>
      </c>
      <c r="B78" t="s">
        <v>11</v>
      </c>
    </row>
    <row r="79" spans="1:2" x14ac:dyDescent="0.3">
      <c r="A79" t="s">
        <v>668</v>
      </c>
      <c r="B79" t="s">
        <v>128</v>
      </c>
    </row>
    <row r="80" spans="1:2" x14ac:dyDescent="0.3">
      <c r="A80" t="s">
        <v>371</v>
      </c>
      <c r="B80" t="s">
        <v>12</v>
      </c>
    </row>
    <row r="81" spans="1:2" x14ac:dyDescent="0.3">
      <c r="A81" t="s">
        <v>486</v>
      </c>
      <c r="B81" t="s">
        <v>142</v>
      </c>
    </row>
    <row r="82" spans="1:2" x14ac:dyDescent="0.3">
      <c r="A82" t="s">
        <v>670</v>
      </c>
      <c r="B82" t="s">
        <v>159</v>
      </c>
    </row>
    <row r="83" spans="1:2" x14ac:dyDescent="0.3">
      <c r="A83" t="s">
        <v>394</v>
      </c>
      <c r="B83" t="s">
        <v>57</v>
      </c>
    </row>
    <row r="84" spans="1:2" x14ac:dyDescent="0.3">
      <c r="A84" t="s">
        <v>607</v>
      </c>
      <c r="B84" t="s">
        <v>96</v>
      </c>
    </row>
    <row r="85" spans="1:2" x14ac:dyDescent="0.3">
      <c r="A85" t="s">
        <v>372</v>
      </c>
      <c r="B85" t="s">
        <v>58</v>
      </c>
    </row>
    <row r="86" spans="1:2" x14ac:dyDescent="0.3">
      <c r="A86" t="s">
        <v>369</v>
      </c>
      <c r="B86" t="s">
        <v>13</v>
      </c>
    </row>
    <row r="87" spans="1:2" x14ac:dyDescent="0.3">
      <c r="A87" t="s">
        <v>363</v>
      </c>
      <c r="B87" t="s">
        <v>14</v>
      </c>
    </row>
    <row r="88" spans="1:2" x14ac:dyDescent="0.3">
      <c r="A88" t="s">
        <v>471</v>
      </c>
      <c r="B88" t="s">
        <v>59</v>
      </c>
    </row>
    <row r="89" spans="1:2" x14ac:dyDescent="0.3">
      <c r="A89" t="s">
        <v>390</v>
      </c>
      <c r="B89" t="s">
        <v>15</v>
      </c>
    </row>
    <row r="90" spans="1:2" x14ac:dyDescent="0.3">
      <c r="A90" t="s">
        <v>681</v>
      </c>
      <c r="B90" t="s">
        <v>60</v>
      </c>
    </row>
    <row r="91" spans="1:2" x14ac:dyDescent="0.3">
      <c r="A91" t="s">
        <v>392</v>
      </c>
      <c r="B91" t="s">
        <v>16</v>
      </c>
    </row>
    <row r="92" spans="1:2" x14ac:dyDescent="0.3">
      <c r="A92" t="s">
        <v>674</v>
      </c>
      <c r="B92" t="s">
        <v>17</v>
      </c>
    </row>
    <row r="93" spans="1:2" x14ac:dyDescent="0.3">
      <c r="A93" t="s">
        <v>383</v>
      </c>
      <c r="B93" t="s">
        <v>110</v>
      </c>
    </row>
    <row r="94" spans="1:2" x14ac:dyDescent="0.3">
      <c r="A94" t="s">
        <v>28</v>
      </c>
      <c r="B94" t="s">
        <v>18</v>
      </c>
    </row>
    <row r="95" spans="1:2" x14ac:dyDescent="0.3">
      <c r="A95" t="s">
        <v>403</v>
      </c>
      <c r="B95" t="s">
        <v>19</v>
      </c>
    </row>
    <row r="96" spans="1:2" x14ac:dyDescent="0.3">
      <c r="A96" t="s">
        <v>382</v>
      </c>
      <c r="B96" t="s">
        <v>129</v>
      </c>
    </row>
    <row r="97" spans="1:2" x14ac:dyDescent="0.3">
      <c r="A97" t="s">
        <v>465</v>
      </c>
      <c r="B97" t="s">
        <v>147</v>
      </c>
    </row>
    <row r="98" spans="1:2" x14ac:dyDescent="0.3">
      <c r="A98" t="s">
        <v>628</v>
      </c>
      <c r="B98" t="s">
        <v>20</v>
      </c>
    </row>
    <row r="99" spans="1:2" x14ac:dyDescent="0.3">
      <c r="A99" t="s">
        <v>399</v>
      </c>
      <c r="B99" t="s">
        <v>21</v>
      </c>
    </row>
    <row r="100" spans="1:2" x14ac:dyDescent="0.3">
      <c r="A100" t="s">
        <v>420</v>
      </c>
      <c r="B100" t="s">
        <v>22</v>
      </c>
    </row>
    <row r="101" spans="1:2" x14ac:dyDescent="0.3">
      <c r="A101" t="s">
        <v>376</v>
      </c>
      <c r="B101" t="s">
        <v>143</v>
      </c>
    </row>
    <row r="102" spans="1:2" x14ac:dyDescent="0.3">
      <c r="A102" t="s">
        <v>422</v>
      </c>
      <c r="B102" t="s">
        <v>82</v>
      </c>
    </row>
    <row r="103" spans="1:2" x14ac:dyDescent="0.3">
      <c r="A103" t="s">
        <v>29</v>
      </c>
      <c r="B103" t="s">
        <v>23</v>
      </c>
    </row>
    <row r="104" spans="1:2" x14ac:dyDescent="0.3">
      <c r="A104" t="s">
        <v>431</v>
      </c>
      <c r="B104" t="s">
        <v>111</v>
      </c>
    </row>
    <row r="105" spans="1:2" x14ac:dyDescent="0.3">
      <c r="A105" t="s">
        <v>478</v>
      </c>
      <c r="B105" t="s">
        <v>24</v>
      </c>
    </row>
    <row r="106" spans="1:2" x14ac:dyDescent="0.3">
      <c r="A106" t="s">
        <v>477</v>
      </c>
      <c r="B106" t="s">
        <v>25</v>
      </c>
    </row>
    <row r="107" spans="1:2" x14ac:dyDescent="0.3">
      <c r="A107" t="s">
        <v>476</v>
      </c>
      <c r="B107" t="s">
        <v>83</v>
      </c>
    </row>
    <row r="108" spans="1:2" x14ac:dyDescent="0.3">
      <c r="A108" t="s">
        <v>410</v>
      </c>
      <c r="B108" t="s">
        <v>61</v>
      </c>
    </row>
    <row r="109" spans="1:2" x14ac:dyDescent="0.3">
      <c r="A109" t="s">
        <v>401</v>
      </c>
      <c r="B109" t="s">
        <v>157</v>
      </c>
    </row>
    <row r="110" spans="1:2" x14ac:dyDescent="0.3">
      <c r="A110" t="s">
        <v>395</v>
      </c>
      <c r="B110" t="s">
        <v>112</v>
      </c>
    </row>
    <row r="111" spans="1:2" x14ac:dyDescent="0.3">
      <c r="A111" t="s">
        <v>488</v>
      </c>
      <c r="B111" t="s">
        <v>125</v>
      </c>
    </row>
    <row r="112" spans="1:2" x14ac:dyDescent="0.3">
      <c r="A112" t="s">
        <v>377</v>
      </c>
      <c r="B112" t="s">
        <v>135</v>
      </c>
    </row>
    <row r="113" spans="1:2" x14ac:dyDescent="0.3">
      <c r="A113" t="s">
        <v>473</v>
      </c>
      <c r="B113" t="s">
        <v>97</v>
      </c>
    </row>
    <row r="114" spans="1:2" x14ac:dyDescent="0.3">
      <c r="A114" t="s">
        <v>389</v>
      </c>
      <c r="B114" t="s">
        <v>26</v>
      </c>
    </row>
    <row r="115" spans="1:2" x14ac:dyDescent="0.3">
      <c r="A115" t="s">
        <v>388</v>
      </c>
      <c r="B115" t="s">
        <v>136</v>
      </c>
    </row>
    <row r="116" spans="1:2" x14ac:dyDescent="0.3">
      <c r="A116" t="s">
        <v>65</v>
      </c>
      <c r="B116" t="s">
        <v>27</v>
      </c>
    </row>
    <row r="117" spans="1:2" x14ac:dyDescent="0.3">
      <c r="A117" t="s">
        <v>67</v>
      </c>
      <c r="B117" t="s">
        <v>84</v>
      </c>
    </row>
    <row r="118" spans="1:2" x14ac:dyDescent="0.3">
      <c r="A118" t="s">
        <v>458</v>
      </c>
      <c r="B118" t="s">
        <v>240</v>
      </c>
    </row>
    <row r="119" spans="1:2" x14ac:dyDescent="0.3">
      <c r="A119" t="s">
        <v>361</v>
      </c>
      <c r="B119" t="s">
        <v>28</v>
      </c>
    </row>
    <row r="120" spans="1:2" x14ac:dyDescent="0.3">
      <c r="A120" t="s">
        <v>33</v>
      </c>
      <c r="B120" t="s">
        <v>62</v>
      </c>
    </row>
    <row r="121" spans="1:2" x14ac:dyDescent="0.3">
      <c r="A121" t="s">
        <v>675</v>
      </c>
      <c r="B121" t="s">
        <v>161</v>
      </c>
    </row>
    <row r="122" spans="1:2" x14ac:dyDescent="0.3">
      <c r="A122" t="s">
        <v>427</v>
      </c>
      <c r="B122" t="s">
        <v>63</v>
      </c>
    </row>
    <row r="123" spans="1:2" x14ac:dyDescent="0.3">
      <c r="A123" t="s">
        <v>374</v>
      </c>
      <c r="B123" t="s">
        <v>162</v>
      </c>
    </row>
    <row r="124" spans="1:2" x14ac:dyDescent="0.3">
      <c r="A124" t="s">
        <v>433</v>
      </c>
      <c r="B124" t="s">
        <v>168</v>
      </c>
    </row>
    <row r="125" spans="1:2" x14ac:dyDescent="0.3">
      <c r="A125" t="s">
        <v>434</v>
      </c>
      <c r="B125" t="s">
        <v>85</v>
      </c>
    </row>
    <row r="126" spans="1:2" x14ac:dyDescent="0.3">
      <c r="A126" t="s">
        <v>490</v>
      </c>
      <c r="B126" t="s">
        <v>126</v>
      </c>
    </row>
    <row r="127" spans="1:2" x14ac:dyDescent="0.3">
      <c r="A127" t="s">
        <v>367</v>
      </c>
      <c r="B127" t="s">
        <v>29</v>
      </c>
    </row>
    <row r="128" spans="1:2" x14ac:dyDescent="0.3">
      <c r="A128" t="s">
        <v>669</v>
      </c>
      <c r="B128" t="s">
        <v>64</v>
      </c>
    </row>
    <row r="129" spans="1:2" x14ac:dyDescent="0.3">
      <c r="A129" t="s">
        <v>381</v>
      </c>
      <c r="B129" t="s">
        <v>113</v>
      </c>
    </row>
    <row r="130" spans="1:2" x14ac:dyDescent="0.3">
      <c r="A130" t="s">
        <v>362</v>
      </c>
      <c r="B130" t="s">
        <v>30</v>
      </c>
    </row>
    <row r="131" spans="1:2" x14ac:dyDescent="0.3">
      <c r="A131" t="s">
        <v>487</v>
      </c>
      <c r="B131" t="s">
        <v>31</v>
      </c>
    </row>
    <row r="132" spans="1:2" x14ac:dyDescent="0.3">
      <c r="A132" t="s">
        <v>421</v>
      </c>
      <c r="B132" t="s">
        <v>98</v>
      </c>
    </row>
    <row r="133" spans="1:2" x14ac:dyDescent="0.3">
      <c r="A133" t="s">
        <v>407</v>
      </c>
      <c r="B133" t="s">
        <v>65</v>
      </c>
    </row>
    <row r="134" spans="1:2" x14ac:dyDescent="0.3">
      <c r="A134" t="s">
        <v>368</v>
      </c>
      <c r="B134" t="s">
        <v>66</v>
      </c>
    </row>
    <row r="135" spans="1:2" x14ac:dyDescent="0.3">
      <c r="A135" t="s">
        <v>485</v>
      </c>
      <c r="B135" t="s">
        <v>67</v>
      </c>
    </row>
    <row r="136" spans="1:2" x14ac:dyDescent="0.3">
      <c r="A136" t="s">
        <v>484</v>
      </c>
      <c r="B136" t="s">
        <v>68</v>
      </c>
    </row>
    <row r="137" spans="1:2" x14ac:dyDescent="0.3">
      <c r="A137" t="s">
        <v>475</v>
      </c>
      <c r="B137" t="s">
        <v>69</v>
      </c>
    </row>
    <row r="138" spans="1:2" x14ac:dyDescent="0.3">
      <c r="A138" t="s">
        <v>384</v>
      </c>
      <c r="B138" t="s">
        <v>114</v>
      </c>
    </row>
    <row r="139" spans="1:2" x14ac:dyDescent="0.3">
      <c r="A139" t="s">
        <v>610</v>
      </c>
      <c r="B139" t="s">
        <v>33</v>
      </c>
    </row>
    <row r="140" spans="1:2" x14ac:dyDescent="0.3">
      <c r="A140" t="s">
        <v>455</v>
      </c>
      <c r="B140" t="s">
        <v>34</v>
      </c>
    </row>
    <row r="141" spans="1:2" x14ac:dyDescent="0.3">
      <c r="A141" t="s">
        <v>677</v>
      </c>
      <c r="B141" t="s">
        <v>35</v>
      </c>
    </row>
    <row r="142" spans="1:2" x14ac:dyDescent="0.3">
      <c r="A142" t="s">
        <v>366</v>
      </c>
      <c r="B142" t="s">
        <v>99</v>
      </c>
    </row>
    <row r="143" spans="1:2" x14ac:dyDescent="0.3">
      <c r="A143" t="s">
        <v>479</v>
      </c>
      <c r="B143" t="s">
        <v>186</v>
      </c>
    </row>
    <row r="144" spans="1:2" x14ac:dyDescent="0.3">
      <c r="A144" t="s">
        <v>38</v>
      </c>
      <c r="B144" t="s">
        <v>70</v>
      </c>
    </row>
    <row r="145" spans="1:2" x14ac:dyDescent="0.3">
      <c r="A145" t="s">
        <v>460</v>
      </c>
      <c r="B145" t="s">
        <v>101</v>
      </c>
    </row>
    <row r="146" spans="1:2" x14ac:dyDescent="0.3">
      <c r="B146" t="s">
        <v>115</v>
      </c>
    </row>
    <row r="147" spans="1:2" x14ac:dyDescent="0.3">
      <c r="B147" t="s">
        <v>71</v>
      </c>
    </row>
    <row r="148" spans="1:2" x14ac:dyDescent="0.3">
      <c r="B148" t="s">
        <v>86</v>
      </c>
    </row>
    <row r="149" spans="1:2" x14ac:dyDescent="0.3">
      <c r="B149" t="s">
        <v>130</v>
      </c>
    </row>
    <row r="150" spans="1:2" x14ac:dyDescent="0.3">
      <c r="B150" t="s">
        <v>116</v>
      </c>
    </row>
    <row r="151" spans="1:2" x14ac:dyDescent="0.3">
      <c r="B151" t="s">
        <v>72</v>
      </c>
    </row>
    <row r="152" spans="1:2" x14ac:dyDescent="0.3">
      <c r="B152" t="s">
        <v>187</v>
      </c>
    </row>
    <row r="153" spans="1:2" x14ac:dyDescent="0.3">
      <c r="B153" t="s">
        <v>73</v>
      </c>
    </row>
    <row r="154" spans="1:2" x14ac:dyDescent="0.3">
      <c r="B154" t="s">
        <v>36</v>
      </c>
    </row>
    <row r="155" spans="1:2" x14ac:dyDescent="0.3">
      <c r="B155" t="s">
        <v>37</v>
      </c>
    </row>
    <row r="156" spans="1:2" x14ac:dyDescent="0.3">
      <c r="B156" t="s">
        <v>38</v>
      </c>
    </row>
    <row r="157" spans="1:2" x14ac:dyDescent="0.3">
      <c r="B157" t="s">
        <v>102</v>
      </c>
    </row>
    <row r="158" spans="1:2" x14ac:dyDescent="0.3">
      <c r="B158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69A6-3349-4DA4-8A02-263669FE729F}">
  <sheetPr>
    <tabColor rgb="FFFFFF00"/>
  </sheetPr>
  <dimension ref="A1:C151"/>
  <sheetViews>
    <sheetView topLeftCell="A127" zoomScale="85" zoomScaleNormal="85" workbookViewId="0">
      <selection activeCell="A149" sqref="A149"/>
    </sheetView>
  </sheetViews>
  <sheetFormatPr defaultRowHeight="14.4" x14ac:dyDescent="0.3"/>
  <cols>
    <col min="1" max="1" width="51.69921875" bestFit="1" customWidth="1"/>
    <col min="2" max="3" width="24.5" customWidth="1"/>
  </cols>
  <sheetData>
    <row r="1" spans="1:3" x14ac:dyDescent="0.3">
      <c r="A1" s="1" t="s">
        <v>735</v>
      </c>
      <c r="B1" s="1"/>
      <c r="C1" s="1"/>
    </row>
    <row r="2" spans="1:3" x14ac:dyDescent="0.3">
      <c r="A2" t="s">
        <v>38</v>
      </c>
    </row>
    <row r="3" spans="1:3" x14ac:dyDescent="0.3">
      <c r="A3" t="s">
        <v>29</v>
      </c>
    </row>
    <row r="4" spans="1:3" x14ac:dyDescent="0.3">
      <c r="A4" t="s">
        <v>5</v>
      </c>
    </row>
    <row r="5" spans="1:3" x14ac:dyDescent="0.3">
      <c r="A5" t="s">
        <v>65</v>
      </c>
    </row>
    <row r="6" spans="1:3" x14ac:dyDescent="0.3">
      <c r="A6" t="s">
        <v>360</v>
      </c>
    </row>
    <row r="7" spans="1:3" x14ac:dyDescent="0.3">
      <c r="A7" t="s">
        <v>361</v>
      </c>
    </row>
    <row r="8" spans="1:3" x14ac:dyDescent="0.3">
      <c r="A8" t="s">
        <v>362</v>
      </c>
    </row>
    <row r="9" spans="1:3" x14ac:dyDescent="0.3">
      <c r="A9" t="s">
        <v>363</v>
      </c>
    </row>
    <row r="10" spans="1:3" x14ac:dyDescent="0.3">
      <c r="A10" t="s">
        <v>364</v>
      </c>
    </row>
    <row r="11" spans="1:3" x14ac:dyDescent="0.3">
      <c r="A11" t="s">
        <v>365</v>
      </c>
    </row>
    <row r="12" spans="1:3" x14ac:dyDescent="0.3">
      <c r="A12" t="s">
        <v>366</v>
      </c>
    </row>
    <row r="13" spans="1:3" x14ac:dyDescent="0.3">
      <c r="A13" t="s">
        <v>28</v>
      </c>
    </row>
    <row r="14" spans="1:3" x14ac:dyDescent="0.3">
      <c r="A14" t="s">
        <v>367</v>
      </c>
    </row>
    <row r="15" spans="1:3" x14ac:dyDescent="0.3">
      <c r="A15" t="s">
        <v>368</v>
      </c>
    </row>
    <row r="16" spans="1:3" x14ac:dyDescent="0.3">
      <c r="A16" t="s">
        <v>369</v>
      </c>
    </row>
    <row r="17" spans="1:1" x14ac:dyDescent="0.3">
      <c r="A17" t="s">
        <v>370</v>
      </c>
    </row>
    <row r="18" spans="1:1" x14ac:dyDescent="0.3">
      <c r="A18" t="s">
        <v>371</v>
      </c>
    </row>
    <row r="19" spans="1:1" x14ac:dyDescent="0.3">
      <c r="A19" t="s">
        <v>372</v>
      </c>
    </row>
    <row r="20" spans="1:1" x14ac:dyDescent="0.3">
      <c r="A20" t="s">
        <v>373</v>
      </c>
    </row>
    <row r="21" spans="1:1" x14ac:dyDescent="0.3">
      <c r="A21" t="s">
        <v>374</v>
      </c>
    </row>
    <row r="22" spans="1:1" x14ac:dyDescent="0.3">
      <c r="A22" t="s">
        <v>375</v>
      </c>
    </row>
    <row r="23" spans="1:1" x14ac:dyDescent="0.3">
      <c r="A23" t="s">
        <v>376</v>
      </c>
    </row>
    <row r="24" spans="1:1" x14ac:dyDescent="0.3">
      <c r="A24" t="s">
        <v>377</v>
      </c>
    </row>
    <row r="25" spans="1:1" x14ac:dyDescent="0.3">
      <c r="A25" t="s">
        <v>378</v>
      </c>
    </row>
    <row r="26" spans="1:1" x14ac:dyDescent="0.3">
      <c r="A26" t="s">
        <v>379</v>
      </c>
    </row>
    <row r="27" spans="1:1" x14ac:dyDescent="0.3">
      <c r="A27" t="s">
        <v>380</v>
      </c>
    </row>
    <row r="28" spans="1:1" x14ac:dyDescent="0.3">
      <c r="A28" t="s">
        <v>381</v>
      </c>
    </row>
    <row r="29" spans="1:1" x14ac:dyDescent="0.3">
      <c r="A29" t="s">
        <v>382</v>
      </c>
    </row>
    <row r="30" spans="1:1" x14ac:dyDescent="0.3">
      <c r="A30" t="s">
        <v>383</v>
      </c>
    </row>
    <row r="31" spans="1:1" x14ac:dyDescent="0.3">
      <c r="A31" t="s">
        <v>33</v>
      </c>
    </row>
    <row r="32" spans="1:1" x14ac:dyDescent="0.3">
      <c r="A32" t="s">
        <v>384</v>
      </c>
    </row>
    <row r="33" spans="1:1" x14ac:dyDescent="0.3">
      <c r="A33" t="s">
        <v>385</v>
      </c>
    </row>
    <row r="34" spans="1:1" x14ac:dyDescent="0.3">
      <c r="A34" t="s">
        <v>386</v>
      </c>
    </row>
    <row r="35" spans="1:1" x14ac:dyDescent="0.3">
      <c r="A35" t="s">
        <v>387</v>
      </c>
    </row>
    <row r="36" spans="1:1" x14ac:dyDescent="0.3">
      <c r="A36" t="s">
        <v>388</v>
      </c>
    </row>
    <row r="37" spans="1:1" x14ac:dyDescent="0.3">
      <c r="A37" t="s">
        <v>389</v>
      </c>
    </row>
    <row r="38" spans="1:1" x14ac:dyDescent="0.3">
      <c r="A38" t="s">
        <v>390</v>
      </c>
    </row>
    <row r="39" spans="1:1" x14ac:dyDescent="0.3">
      <c r="A39" t="s">
        <v>391</v>
      </c>
    </row>
    <row r="40" spans="1:1" x14ac:dyDescent="0.3">
      <c r="A40" t="s">
        <v>392</v>
      </c>
    </row>
    <row r="41" spans="1:1" x14ac:dyDescent="0.3">
      <c r="A41" t="s">
        <v>394</v>
      </c>
    </row>
    <row r="42" spans="1:1" x14ac:dyDescent="0.3">
      <c r="A42" t="s">
        <v>395</v>
      </c>
    </row>
    <row r="43" spans="1:1" x14ac:dyDescent="0.3">
      <c r="A43" t="s">
        <v>396</v>
      </c>
    </row>
    <row r="44" spans="1:1" x14ac:dyDescent="0.3">
      <c r="A44" t="s">
        <v>397</v>
      </c>
    </row>
    <row r="45" spans="1:1" x14ac:dyDescent="0.3">
      <c r="A45" t="s">
        <v>398</v>
      </c>
    </row>
    <row r="46" spans="1:1" x14ac:dyDescent="0.3">
      <c r="A46" t="s">
        <v>399</v>
      </c>
    </row>
    <row r="47" spans="1:1" x14ac:dyDescent="0.3">
      <c r="A47" t="s">
        <v>401</v>
      </c>
    </row>
    <row r="48" spans="1:1" x14ac:dyDescent="0.3">
      <c r="A48" t="s">
        <v>402</v>
      </c>
    </row>
    <row r="49" spans="1:1" x14ac:dyDescent="0.3">
      <c r="A49" t="s">
        <v>403</v>
      </c>
    </row>
    <row r="50" spans="1:1" x14ac:dyDescent="0.3">
      <c r="A50" t="s">
        <v>404</v>
      </c>
    </row>
    <row r="51" spans="1:1" x14ac:dyDescent="0.3">
      <c r="A51" t="s">
        <v>405</v>
      </c>
    </row>
    <row r="52" spans="1:1" x14ac:dyDescent="0.3">
      <c r="A52" t="s">
        <v>393</v>
      </c>
    </row>
    <row r="53" spans="1:1" x14ac:dyDescent="0.3">
      <c r="A53" t="s">
        <v>407</v>
      </c>
    </row>
    <row r="54" spans="1:1" x14ac:dyDescent="0.3">
      <c r="A54" t="s">
        <v>408</v>
      </c>
    </row>
    <row r="55" spans="1:1" x14ac:dyDescent="0.3">
      <c r="A55" t="s">
        <v>409</v>
      </c>
    </row>
    <row r="56" spans="1:1" x14ac:dyDescent="0.3">
      <c r="A56" t="s">
        <v>410</v>
      </c>
    </row>
    <row r="57" spans="1:1" x14ac:dyDescent="0.3">
      <c r="A57" t="s">
        <v>411</v>
      </c>
    </row>
    <row r="58" spans="1:1" x14ac:dyDescent="0.3">
      <c r="A58" t="s">
        <v>412</v>
      </c>
    </row>
    <row r="59" spans="1:1" x14ac:dyDescent="0.3">
      <c r="A59" t="s">
        <v>413</v>
      </c>
    </row>
    <row r="60" spans="1:1" x14ac:dyDescent="0.3">
      <c r="A60" t="s">
        <v>414</v>
      </c>
    </row>
    <row r="61" spans="1:1" x14ac:dyDescent="0.3">
      <c r="A61" t="s">
        <v>415</v>
      </c>
    </row>
    <row r="62" spans="1:1" x14ac:dyDescent="0.3">
      <c r="A62" t="s">
        <v>11</v>
      </c>
    </row>
    <row r="63" spans="1:1" x14ac:dyDescent="0.3">
      <c r="A63" t="s">
        <v>416</v>
      </c>
    </row>
    <row r="64" spans="1:1" x14ac:dyDescent="0.3">
      <c r="A64" t="s">
        <v>417</v>
      </c>
    </row>
    <row r="65" spans="1:1" x14ac:dyDescent="0.3">
      <c r="A65" t="s">
        <v>418</v>
      </c>
    </row>
    <row r="66" spans="1:1" x14ac:dyDescent="0.3">
      <c r="A66" t="s">
        <v>419</v>
      </c>
    </row>
    <row r="67" spans="1:1" x14ac:dyDescent="0.3">
      <c r="A67" t="s">
        <v>420</v>
      </c>
    </row>
    <row r="68" spans="1:1" x14ac:dyDescent="0.3">
      <c r="A68" t="s">
        <v>421</v>
      </c>
    </row>
    <row r="69" spans="1:1" x14ac:dyDescent="0.3">
      <c r="A69" t="s">
        <v>422</v>
      </c>
    </row>
    <row r="70" spans="1:1" x14ac:dyDescent="0.3">
      <c r="A70" t="s">
        <v>423</v>
      </c>
    </row>
    <row r="71" spans="1:1" x14ac:dyDescent="0.3">
      <c r="A71" t="s">
        <v>424</v>
      </c>
    </row>
    <row r="72" spans="1:1" x14ac:dyDescent="0.3">
      <c r="A72" t="s">
        <v>425</v>
      </c>
    </row>
    <row r="73" spans="1:1" x14ac:dyDescent="0.3">
      <c r="A73" t="s">
        <v>426</v>
      </c>
    </row>
    <row r="74" spans="1:1" x14ac:dyDescent="0.3">
      <c r="A74" t="s">
        <v>427</v>
      </c>
    </row>
    <row r="75" spans="1:1" x14ac:dyDescent="0.3">
      <c r="A75" t="s">
        <v>428</v>
      </c>
    </row>
    <row r="76" spans="1:1" x14ac:dyDescent="0.3">
      <c r="A76" t="s">
        <v>429</v>
      </c>
    </row>
    <row r="77" spans="1:1" x14ac:dyDescent="0.3">
      <c r="A77" t="s">
        <v>431</v>
      </c>
    </row>
    <row r="78" spans="1:1" x14ac:dyDescent="0.3">
      <c r="A78" t="s">
        <v>432</v>
      </c>
    </row>
    <row r="79" spans="1:1" x14ac:dyDescent="0.3">
      <c r="A79" t="s">
        <v>433</v>
      </c>
    </row>
    <row r="80" spans="1:1" x14ac:dyDescent="0.3">
      <c r="A80" t="s">
        <v>434</v>
      </c>
    </row>
    <row r="81" spans="1:1" x14ac:dyDescent="0.3">
      <c r="A81" t="s">
        <v>435</v>
      </c>
    </row>
    <row r="82" spans="1:1" x14ac:dyDescent="0.3">
      <c r="A82" t="s">
        <v>436</v>
      </c>
    </row>
    <row r="83" spans="1:1" x14ac:dyDescent="0.3">
      <c r="A83" t="s">
        <v>437</v>
      </c>
    </row>
    <row r="84" spans="1:1" x14ac:dyDescent="0.3">
      <c r="A84" t="s">
        <v>438</v>
      </c>
    </row>
    <row r="85" spans="1:1" x14ac:dyDescent="0.3">
      <c r="A85" t="s">
        <v>439</v>
      </c>
    </row>
    <row r="86" spans="1:1" x14ac:dyDescent="0.3">
      <c r="A86" t="s">
        <v>440</v>
      </c>
    </row>
    <row r="87" spans="1:1" x14ac:dyDescent="0.3">
      <c r="A87" t="s">
        <v>441</v>
      </c>
    </row>
    <row r="88" spans="1:1" x14ac:dyDescent="0.3">
      <c r="A88" t="s">
        <v>442</v>
      </c>
    </row>
    <row r="89" spans="1:1" x14ac:dyDescent="0.3">
      <c r="A89" t="s">
        <v>443</v>
      </c>
    </row>
    <row r="90" spans="1:1" x14ac:dyDescent="0.3">
      <c r="A90" t="s">
        <v>444</v>
      </c>
    </row>
    <row r="91" spans="1:1" x14ac:dyDescent="0.3">
      <c r="A91" t="s">
        <v>445</v>
      </c>
    </row>
    <row r="92" spans="1:1" x14ac:dyDescent="0.3">
      <c r="A92" t="s">
        <v>446</v>
      </c>
    </row>
    <row r="93" spans="1:1" x14ac:dyDescent="0.3">
      <c r="A93" t="s">
        <v>447</v>
      </c>
    </row>
    <row r="94" spans="1:1" x14ac:dyDescent="0.3">
      <c r="A94" t="s">
        <v>448</v>
      </c>
    </row>
    <row r="95" spans="1:1" x14ac:dyDescent="0.3">
      <c r="A95" t="s">
        <v>450</v>
      </c>
    </row>
    <row r="96" spans="1:1" x14ac:dyDescent="0.3">
      <c r="A96" t="s">
        <v>451</v>
      </c>
    </row>
    <row r="97" spans="1:1" x14ac:dyDescent="0.3">
      <c r="A97" t="s">
        <v>452</v>
      </c>
    </row>
    <row r="98" spans="1:1" x14ac:dyDescent="0.3">
      <c r="A98" t="s">
        <v>453</v>
      </c>
    </row>
    <row r="99" spans="1:1" x14ac:dyDescent="0.3">
      <c r="A99" t="s">
        <v>454</v>
      </c>
    </row>
    <row r="100" spans="1:1" x14ac:dyDescent="0.3">
      <c r="A100" t="s">
        <v>455</v>
      </c>
    </row>
    <row r="101" spans="1:1" x14ac:dyDescent="0.3">
      <c r="A101" t="s">
        <v>456</v>
      </c>
    </row>
    <row r="102" spans="1:1" x14ac:dyDescent="0.3">
      <c r="A102" t="s">
        <v>457</v>
      </c>
    </row>
    <row r="103" spans="1:1" x14ac:dyDescent="0.3">
      <c r="A103" t="s">
        <v>458</v>
      </c>
    </row>
    <row r="104" spans="1:1" x14ac:dyDescent="0.3">
      <c r="A104" t="s">
        <v>459</v>
      </c>
    </row>
    <row r="105" spans="1:1" x14ac:dyDescent="0.3">
      <c r="A105" t="s">
        <v>460</v>
      </c>
    </row>
    <row r="106" spans="1:1" x14ac:dyDescent="0.3">
      <c r="A106" t="s">
        <v>461</v>
      </c>
    </row>
    <row r="107" spans="1:1" x14ac:dyDescent="0.3">
      <c r="A107" t="s">
        <v>462</v>
      </c>
    </row>
    <row r="108" spans="1:1" x14ac:dyDescent="0.3">
      <c r="A108" t="s">
        <v>463</v>
      </c>
    </row>
    <row r="109" spans="1:1" x14ac:dyDescent="0.3">
      <c r="A109" t="s">
        <v>464</v>
      </c>
    </row>
    <row r="110" spans="1:1" x14ac:dyDescent="0.3">
      <c r="A110" t="s">
        <v>465</v>
      </c>
    </row>
    <row r="111" spans="1:1" x14ac:dyDescent="0.3">
      <c r="A111" t="s">
        <v>466</v>
      </c>
    </row>
    <row r="112" spans="1:1" x14ac:dyDescent="0.3">
      <c r="A112" t="s">
        <v>467</v>
      </c>
    </row>
    <row r="113" spans="1:1" x14ac:dyDescent="0.3">
      <c r="A113" t="s">
        <v>468</v>
      </c>
    </row>
    <row r="114" spans="1:1" x14ac:dyDescent="0.3">
      <c r="A114" t="s">
        <v>469</v>
      </c>
    </row>
    <row r="115" spans="1:1" x14ac:dyDescent="0.3">
      <c r="A115" t="s">
        <v>471</v>
      </c>
    </row>
    <row r="116" spans="1:1" x14ac:dyDescent="0.3">
      <c r="A116" t="s">
        <v>472</v>
      </c>
    </row>
    <row r="117" spans="1:1" x14ac:dyDescent="0.3">
      <c r="A117" t="s">
        <v>473</v>
      </c>
    </row>
    <row r="118" spans="1:1" x14ac:dyDescent="0.3">
      <c r="A118" t="s">
        <v>153</v>
      </c>
    </row>
    <row r="119" spans="1:1" x14ac:dyDescent="0.3">
      <c r="A119" t="s">
        <v>474</v>
      </c>
    </row>
    <row r="120" spans="1:1" x14ac:dyDescent="0.3">
      <c r="A120" t="s">
        <v>475</v>
      </c>
    </row>
    <row r="121" spans="1:1" x14ac:dyDescent="0.3">
      <c r="A121" t="s">
        <v>476</v>
      </c>
    </row>
    <row r="122" spans="1:1" x14ac:dyDescent="0.3">
      <c r="A122" t="s">
        <v>477</v>
      </c>
    </row>
    <row r="123" spans="1:1" x14ac:dyDescent="0.3">
      <c r="A123" t="s">
        <v>478</v>
      </c>
    </row>
    <row r="124" spans="1:1" x14ac:dyDescent="0.3">
      <c r="A124" t="s">
        <v>479</v>
      </c>
    </row>
    <row r="125" spans="1:1" x14ac:dyDescent="0.3">
      <c r="A125" t="s">
        <v>480</v>
      </c>
    </row>
    <row r="126" spans="1:1" x14ac:dyDescent="0.3">
      <c r="A126" t="s">
        <v>482</v>
      </c>
    </row>
    <row r="127" spans="1:1" x14ac:dyDescent="0.3">
      <c r="A127" t="s">
        <v>483</v>
      </c>
    </row>
    <row r="128" spans="1:1" x14ac:dyDescent="0.3">
      <c r="A128" t="s">
        <v>484</v>
      </c>
    </row>
    <row r="129" spans="1:1" x14ac:dyDescent="0.3">
      <c r="A129" t="s">
        <v>485</v>
      </c>
    </row>
    <row r="130" spans="1:1" x14ac:dyDescent="0.3">
      <c r="A130" t="s">
        <v>486</v>
      </c>
    </row>
    <row r="131" spans="1:1" x14ac:dyDescent="0.3">
      <c r="A131" t="s">
        <v>607</v>
      </c>
    </row>
    <row r="132" spans="1:1" x14ac:dyDescent="0.3">
      <c r="A132" t="s">
        <v>609</v>
      </c>
    </row>
    <row r="133" spans="1:1" x14ac:dyDescent="0.3">
      <c r="A133" t="s">
        <v>610</v>
      </c>
    </row>
    <row r="134" spans="1:1" x14ac:dyDescent="0.3">
      <c r="A134" t="s">
        <v>487</v>
      </c>
    </row>
    <row r="135" spans="1:1" x14ac:dyDescent="0.3">
      <c r="A135" t="s">
        <v>488</v>
      </c>
    </row>
    <row r="136" spans="1:1" x14ac:dyDescent="0.3">
      <c r="A136" t="s">
        <v>490</v>
      </c>
    </row>
    <row r="137" spans="1:1" x14ac:dyDescent="0.3">
      <c r="A137" t="s">
        <v>491</v>
      </c>
    </row>
    <row r="138" spans="1:1" x14ac:dyDescent="0.3">
      <c r="A138" t="s">
        <v>492</v>
      </c>
    </row>
    <row r="139" spans="1:1" x14ac:dyDescent="0.3">
      <c r="A139" t="s">
        <v>494</v>
      </c>
    </row>
    <row r="140" spans="1:1" x14ac:dyDescent="0.3">
      <c r="A140" t="s">
        <v>495</v>
      </c>
    </row>
    <row r="141" spans="1:1" x14ac:dyDescent="0.3">
      <c r="A141" t="s">
        <v>496</v>
      </c>
    </row>
    <row r="142" spans="1:1" x14ac:dyDescent="0.3">
      <c r="A142" t="s">
        <v>497</v>
      </c>
    </row>
    <row r="143" spans="1:1" x14ac:dyDescent="0.3">
      <c r="A143" t="s">
        <v>498</v>
      </c>
    </row>
    <row r="144" spans="1:1" x14ac:dyDescent="0.3">
      <c r="A144" t="s">
        <v>499</v>
      </c>
    </row>
    <row r="145" spans="1:1" x14ac:dyDescent="0.3">
      <c r="A145" t="s">
        <v>500</v>
      </c>
    </row>
    <row r="146" spans="1:1" x14ac:dyDescent="0.3">
      <c r="A146" t="s">
        <v>501</v>
      </c>
    </row>
    <row r="147" spans="1:1" x14ac:dyDescent="0.3">
      <c r="A147" t="s">
        <v>502</v>
      </c>
    </row>
    <row r="148" spans="1:1" x14ac:dyDescent="0.3">
      <c r="A148" t="s">
        <v>503</v>
      </c>
    </row>
    <row r="149" spans="1:1" x14ac:dyDescent="0.3">
      <c r="A149" t="s">
        <v>504</v>
      </c>
    </row>
    <row r="150" spans="1:1" x14ac:dyDescent="0.3">
      <c r="A150" t="s">
        <v>505</v>
      </c>
    </row>
    <row r="151" spans="1:1" x14ac:dyDescent="0.3">
      <c r="A151" t="s">
        <v>508</v>
      </c>
    </row>
  </sheetData>
  <autoFilter ref="A1:A152" xr:uid="{BC6869A6-3349-4DA4-8A02-263669FE729F}"/>
  <sortState xmlns:xlrd2="http://schemas.microsoft.com/office/spreadsheetml/2017/richdata2" ref="A2:A152">
    <sortCondition ref="A2:A1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DEE-2944-4A1E-B494-FF71798050E8}">
  <sheetPr>
    <tabColor rgb="FFFFFF00"/>
  </sheetPr>
  <dimension ref="A1:A160"/>
  <sheetViews>
    <sheetView workbookViewId="0">
      <selection activeCell="A5" sqref="A5"/>
    </sheetView>
  </sheetViews>
  <sheetFormatPr defaultRowHeight="14.4" x14ac:dyDescent="0.3"/>
  <cols>
    <col min="1" max="1" width="65.59765625" bestFit="1" customWidth="1"/>
  </cols>
  <sheetData>
    <row r="1" spans="1:1" x14ac:dyDescent="0.3">
      <c r="A1" t="s">
        <v>736</v>
      </c>
    </row>
    <row r="2" spans="1:1" x14ac:dyDescent="0.3">
      <c r="A2" t="s">
        <v>198</v>
      </c>
    </row>
    <row r="3" spans="1:1" x14ac:dyDescent="0.3">
      <c r="A3" t="s">
        <v>193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139</v>
      </c>
    </row>
    <row r="9" spans="1:1" x14ac:dyDescent="0.3">
      <c r="A9" t="s">
        <v>75</v>
      </c>
    </row>
    <row r="10" spans="1:1" x14ac:dyDescent="0.3">
      <c r="A10" t="s">
        <v>104</v>
      </c>
    </row>
    <row r="11" spans="1:1" x14ac:dyDescent="0.3">
      <c r="A11" t="s">
        <v>88</v>
      </c>
    </row>
    <row r="12" spans="1:1" x14ac:dyDescent="0.3">
      <c r="A12" t="s">
        <v>173</v>
      </c>
    </row>
    <row r="13" spans="1:1" x14ac:dyDescent="0.3">
      <c r="A13" t="s">
        <v>76</v>
      </c>
    </row>
    <row r="14" spans="1:1" x14ac:dyDescent="0.3">
      <c r="A14" t="s">
        <v>5</v>
      </c>
    </row>
    <row r="15" spans="1:1" x14ac:dyDescent="0.3">
      <c r="A15" t="s">
        <v>40</v>
      </c>
    </row>
    <row r="16" spans="1:1" x14ac:dyDescent="0.3">
      <c r="A16" t="s">
        <v>120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146</v>
      </c>
    </row>
    <row r="20" spans="1:1" x14ac:dyDescent="0.3">
      <c r="A20" t="s">
        <v>43</v>
      </c>
    </row>
    <row r="21" spans="1:1" x14ac:dyDescent="0.3">
      <c r="A21" t="s">
        <v>105</v>
      </c>
    </row>
    <row r="22" spans="1:1" x14ac:dyDescent="0.3">
      <c r="A22" t="s">
        <v>6</v>
      </c>
    </row>
    <row r="23" spans="1:1" x14ac:dyDescent="0.3">
      <c r="A23" t="s">
        <v>44</v>
      </c>
    </row>
    <row r="24" spans="1:1" x14ac:dyDescent="0.3">
      <c r="A24" t="s">
        <v>89</v>
      </c>
    </row>
    <row r="25" spans="1:1" x14ac:dyDescent="0.3">
      <c r="A25" t="s">
        <v>167</v>
      </c>
    </row>
    <row r="26" spans="1:1" x14ac:dyDescent="0.3">
      <c r="A26" t="s">
        <v>170</v>
      </c>
    </row>
    <row r="27" spans="1:1" x14ac:dyDescent="0.3">
      <c r="A27" t="s">
        <v>90</v>
      </c>
    </row>
    <row r="28" spans="1:1" x14ac:dyDescent="0.3">
      <c r="A28" t="s">
        <v>91</v>
      </c>
    </row>
    <row r="29" spans="1:1" x14ac:dyDescent="0.3">
      <c r="A29" t="s">
        <v>45</v>
      </c>
    </row>
    <row r="30" spans="1:1" x14ac:dyDescent="0.3">
      <c r="A30" t="s">
        <v>106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77</v>
      </c>
    </row>
    <row r="34" spans="1:1" x14ac:dyDescent="0.3">
      <c r="A34" t="s">
        <v>164</v>
      </c>
    </row>
    <row r="35" spans="1:1" x14ac:dyDescent="0.3">
      <c r="A35" t="s">
        <v>78</v>
      </c>
    </row>
    <row r="36" spans="1:1" x14ac:dyDescent="0.3">
      <c r="A36" t="s">
        <v>48</v>
      </c>
    </row>
    <row r="37" spans="1:1" x14ac:dyDescent="0.3">
      <c r="A37" t="s">
        <v>184</v>
      </c>
    </row>
    <row r="38" spans="1:1" x14ac:dyDescent="0.3">
      <c r="A38" t="s">
        <v>185</v>
      </c>
    </row>
    <row r="39" spans="1:1" x14ac:dyDescent="0.3">
      <c r="A39" t="s">
        <v>92</v>
      </c>
    </row>
    <row r="40" spans="1:1" x14ac:dyDescent="0.3">
      <c r="A40" t="s">
        <v>134</v>
      </c>
    </row>
    <row r="41" spans="1:1" x14ac:dyDescent="0.3">
      <c r="A41" t="s">
        <v>93</v>
      </c>
    </row>
    <row r="42" spans="1:1" x14ac:dyDescent="0.3">
      <c r="A42" t="s">
        <v>200</v>
      </c>
    </row>
    <row r="43" spans="1:1" x14ac:dyDescent="0.3">
      <c r="A43" t="s">
        <v>121</v>
      </c>
    </row>
    <row r="44" spans="1:1" x14ac:dyDescent="0.3">
      <c r="A44" t="s">
        <v>132</v>
      </c>
    </row>
    <row r="45" spans="1:1" x14ac:dyDescent="0.3">
      <c r="A45" t="s">
        <v>49</v>
      </c>
    </row>
    <row r="46" spans="1:1" x14ac:dyDescent="0.3">
      <c r="A46" t="s">
        <v>122</v>
      </c>
    </row>
    <row r="47" spans="1:1" x14ac:dyDescent="0.3">
      <c r="A47" t="s">
        <v>50</v>
      </c>
    </row>
    <row r="48" spans="1:1" x14ac:dyDescent="0.3">
      <c r="A48" t="s">
        <v>150</v>
      </c>
    </row>
    <row r="49" spans="1:1" x14ac:dyDescent="0.3">
      <c r="A49" t="s">
        <v>51</v>
      </c>
    </row>
    <row r="50" spans="1:1" x14ac:dyDescent="0.3">
      <c r="A50" t="s">
        <v>7</v>
      </c>
    </row>
    <row r="51" spans="1:1" x14ac:dyDescent="0.3">
      <c r="A51" t="s">
        <v>107</v>
      </c>
    </row>
    <row r="52" spans="1:1" x14ac:dyDescent="0.3">
      <c r="A52" t="s">
        <v>153</v>
      </c>
    </row>
    <row r="53" spans="1:1" x14ac:dyDescent="0.3">
      <c r="A53" t="s">
        <v>140</v>
      </c>
    </row>
    <row r="54" spans="1:1" x14ac:dyDescent="0.3">
      <c r="A54" t="s">
        <v>256</v>
      </c>
    </row>
    <row r="55" spans="1:1" x14ac:dyDescent="0.3">
      <c r="A55" t="s">
        <v>8</v>
      </c>
    </row>
    <row r="56" spans="1:1" x14ac:dyDescent="0.3">
      <c r="A56" t="s">
        <v>123</v>
      </c>
    </row>
    <row r="57" spans="1:1" x14ac:dyDescent="0.3">
      <c r="A57" t="s">
        <v>52</v>
      </c>
    </row>
    <row r="58" spans="1:1" x14ac:dyDescent="0.3">
      <c r="A58" t="s">
        <v>79</v>
      </c>
    </row>
    <row r="59" spans="1:1" x14ac:dyDescent="0.3">
      <c r="A59" t="s">
        <v>118</v>
      </c>
    </row>
    <row r="60" spans="1:1" x14ac:dyDescent="0.3">
      <c r="A60" t="s">
        <v>182</v>
      </c>
    </row>
    <row r="61" spans="1:1" x14ac:dyDescent="0.3">
      <c r="A61" t="s">
        <v>53</v>
      </c>
    </row>
    <row r="62" spans="1:1" x14ac:dyDescent="0.3">
      <c r="A62" t="s">
        <v>275</v>
      </c>
    </row>
    <row r="63" spans="1:1" x14ac:dyDescent="0.3">
      <c r="A63" t="s">
        <v>141</v>
      </c>
    </row>
    <row r="64" spans="1:1" x14ac:dyDescent="0.3">
      <c r="A64" t="s">
        <v>242</v>
      </c>
    </row>
    <row r="65" spans="1:1" x14ac:dyDescent="0.3">
      <c r="A65" t="s">
        <v>154</v>
      </c>
    </row>
    <row r="66" spans="1:1" x14ac:dyDescent="0.3">
      <c r="A66" t="s">
        <v>94</v>
      </c>
    </row>
    <row r="67" spans="1:1" x14ac:dyDescent="0.3">
      <c r="A67" t="s">
        <v>124</v>
      </c>
    </row>
    <row r="68" spans="1:1" x14ac:dyDescent="0.3">
      <c r="A68" t="s">
        <v>155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80</v>
      </c>
    </row>
    <row r="72" spans="1:1" x14ac:dyDescent="0.3">
      <c r="A72" t="s">
        <v>56</v>
      </c>
    </row>
    <row r="73" spans="1:1" x14ac:dyDescent="0.3">
      <c r="A73" t="s">
        <v>9</v>
      </c>
    </row>
    <row r="74" spans="1:1" x14ac:dyDescent="0.3">
      <c r="A74" t="s">
        <v>81</v>
      </c>
    </row>
    <row r="75" spans="1:1" x14ac:dyDescent="0.3">
      <c r="A75" t="s">
        <v>108</v>
      </c>
    </row>
    <row r="76" spans="1:1" x14ac:dyDescent="0.3">
      <c r="A76" t="s">
        <v>10</v>
      </c>
    </row>
    <row r="77" spans="1:1" x14ac:dyDescent="0.3">
      <c r="A77" t="s">
        <v>95</v>
      </c>
    </row>
    <row r="78" spans="1:1" x14ac:dyDescent="0.3">
      <c r="A78" t="s">
        <v>109</v>
      </c>
    </row>
    <row r="79" spans="1:1" x14ac:dyDescent="0.3">
      <c r="A79" t="s">
        <v>156</v>
      </c>
    </row>
    <row r="80" spans="1:1" x14ac:dyDescent="0.3">
      <c r="A80" t="s">
        <v>11</v>
      </c>
    </row>
    <row r="81" spans="1:1" x14ac:dyDescent="0.3">
      <c r="A81" t="s">
        <v>128</v>
      </c>
    </row>
    <row r="82" spans="1:1" x14ac:dyDescent="0.3">
      <c r="A82" t="s">
        <v>12</v>
      </c>
    </row>
    <row r="83" spans="1:1" x14ac:dyDescent="0.3">
      <c r="A83" t="s">
        <v>142</v>
      </c>
    </row>
    <row r="84" spans="1:1" x14ac:dyDescent="0.3">
      <c r="A84" t="s">
        <v>159</v>
      </c>
    </row>
    <row r="85" spans="1:1" x14ac:dyDescent="0.3">
      <c r="A85" t="s">
        <v>57</v>
      </c>
    </row>
    <row r="86" spans="1:1" x14ac:dyDescent="0.3">
      <c r="A86" t="s">
        <v>96</v>
      </c>
    </row>
    <row r="87" spans="1:1" x14ac:dyDescent="0.3">
      <c r="A87" t="s">
        <v>58</v>
      </c>
    </row>
    <row r="88" spans="1:1" x14ac:dyDescent="0.3">
      <c r="A88" t="s">
        <v>13</v>
      </c>
    </row>
    <row r="89" spans="1:1" x14ac:dyDescent="0.3">
      <c r="A89" t="s">
        <v>14</v>
      </c>
    </row>
    <row r="90" spans="1:1" x14ac:dyDescent="0.3">
      <c r="A90" t="s">
        <v>59</v>
      </c>
    </row>
    <row r="91" spans="1:1" x14ac:dyDescent="0.3">
      <c r="A91" t="s">
        <v>15</v>
      </c>
    </row>
    <row r="92" spans="1:1" x14ac:dyDescent="0.3">
      <c r="A92" t="s">
        <v>60</v>
      </c>
    </row>
    <row r="93" spans="1:1" x14ac:dyDescent="0.3">
      <c r="A93" t="s">
        <v>16</v>
      </c>
    </row>
    <row r="94" spans="1:1" x14ac:dyDescent="0.3">
      <c r="A94" t="s">
        <v>17</v>
      </c>
    </row>
    <row r="95" spans="1:1" x14ac:dyDescent="0.3">
      <c r="A95" t="s">
        <v>110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129</v>
      </c>
    </row>
    <row r="99" spans="1:1" x14ac:dyDescent="0.3">
      <c r="A99" t="s">
        <v>147</v>
      </c>
    </row>
    <row r="100" spans="1:1" x14ac:dyDescent="0.3">
      <c r="A100" t="s">
        <v>20</v>
      </c>
    </row>
    <row r="101" spans="1:1" x14ac:dyDescent="0.3">
      <c r="A101" t="s">
        <v>21</v>
      </c>
    </row>
    <row r="102" spans="1:1" x14ac:dyDescent="0.3">
      <c r="A102" t="s">
        <v>22</v>
      </c>
    </row>
    <row r="103" spans="1:1" x14ac:dyDescent="0.3">
      <c r="A103" t="s">
        <v>143</v>
      </c>
    </row>
    <row r="104" spans="1:1" x14ac:dyDescent="0.3">
      <c r="A104" t="s">
        <v>82</v>
      </c>
    </row>
    <row r="105" spans="1:1" x14ac:dyDescent="0.3">
      <c r="A105" t="s">
        <v>23</v>
      </c>
    </row>
    <row r="106" spans="1:1" x14ac:dyDescent="0.3">
      <c r="A106" t="s">
        <v>111</v>
      </c>
    </row>
    <row r="107" spans="1:1" x14ac:dyDescent="0.3">
      <c r="A107" t="s">
        <v>24</v>
      </c>
    </row>
    <row r="108" spans="1:1" x14ac:dyDescent="0.3">
      <c r="A108" t="s">
        <v>25</v>
      </c>
    </row>
    <row r="109" spans="1:1" x14ac:dyDescent="0.3">
      <c r="A109" t="s">
        <v>83</v>
      </c>
    </row>
    <row r="110" spans="1:1" x14ac:dyDescent="0.3">
      <c r="A110" t="s">
        <v>61</v>
      </c>
    </row>
    <row r="111" spans="1:1" x14ac:dyDescent="0.3">
      <c r="A111" t="s">
        <v>157</v>
      </c>
    </row>
    <row r="112" spans="1:1" x14ac:dyDescent="0.3">
      <c r="A112" t="s">
        <v>112</v>
      </c>
    </row>
    <row r="113" spans="1:1" x14ac:dyDescent="0.3">
      <c r="A113" t="s">
        <v>125</v>
      </c>
    </row>
    <row r="114" spans="1:1" x14ac:dyDescent="0.3">
      <c r="A114" t="s">
        <v>135</v>
      </c>
    </row>
    <row r="115" spans="1:1" x14ac:dyDescent="0.3">
      <c r="A115" t="s">
        <v>97</v>
      </c>
    </row>
    <row r="116" spans="1:1" x14ac:dyDescent="0.3">
      <c r="A116" t="s">
        <v>26</v>
      </c>
    </row>
    <row r="117" spans="1:1" x14ac:dyDescent="0.3">
      <c r="A117" t="s">
        <v>136</v>
      </c>
    </row>
    <row r="118" spans="1:1" x14ac:dyDescent="0.3">
      <c r="A118" t="s">
        <v>27</v>
      </c>
    </row>
    <row r="119" spans="1:1" x14ac:dyDescent="0.3">
      <c r="A119" t="s">
        <v>84</v>
      </c>
    </row>
    <row r="120" spans="1:1" x14ac:dyDescent="0.3">
      <c r="A120" t="s">
        <v>240</v>
      </c>
    </row>
    <row r="121" spans="1:1" x14ac:dyDescent="0.3">
      <c r="A121" t="s">
        <v>28</v>
      </c>
    </row>
    <row r="122" spans="1:1" x14ac:dyDescent="0.3">
      <c r="A122" t="s">
        <v>62</v>
      </c>
    </row>
    <row r="123" spans="1:1" x14ac:dyDescent="0.3">
      <c r="A123" t="s">
        <v>161</v>
      </c>
    </row>
    <row r="124" spans="1:1" x14ac:dyDescent="0.3">
      <c r="A124" t="s">
        <v>63</v>
      </c>
    </row>
    <row r="125" spans="1:1" x14ac:dyDescent="0.3">
      <c r="A125" t="s">
        <v>162</v>
      </c>
    </row>
    <row r="126" spans="1:1" x14ac:dyDescent="0.3">
      <c r="A126" t="s">
        <v>168</v>
      </c>
    </row>
    <row r="127" spans="1:1" x14ac:dyDescent="0.3">
      <c r="A127" t="s">
        <v>85</v>
      </c>
    </row>
    <row r="128" spans="1:1" x14ac:dyDescent="0.3">
      <c r="A128" t="s">
        <v>126</v>
      </c>
    </row>
    <row r="129" spans="1:1" x14ac:dyDescent="0.3">
      <c r="A129" t="s">
        <v>29</v>
      </c>
    </row>
    <row r="130" spans="1:1" x14ac:dyDescent="0.3">
      <c r="A130" t="s">
        <v>64</v>
      </c>
    </row>
    <row r="131" spans="1:1" x14ac:dyDescent="0.3">
      <c r="A131" t="s">
        <v>113</v>
      </c>
    </row>
    <row r="132" spans="1:1" x14ac:dyDescent="0.3">
      <c r="A132" t="s">
        <v>30</v>
      </c>
    </row>
    <row r="133" spans="1:1" x14ac:dyDescent="0.3">
      <c r="A133" t="s">
        <v>31</v>
      </c>
    </row>
    <row r="134" spans="1:1" x14ac:dyDescent="0.3">
      <c r="A134" t="s">
        <v>98</v>
      </c>
    </row>
    <row r="135" spans="1:1" x14ac:dyDescent="0.3">
      <c r="A135" t="s">
        <v>65</v>
      </c>
    </row>
    <row r="136" spans="1:1" x14ac:dyDescent="0.3">
      <c r="A136" t="s">
        <v>66</v>
      </c>
    </row>
    <row r="137" spans="1:1" x14ac:dyDescent="0.3">
      <c r="A137" t="s">
        <v>67</v>
      </c>
    </row>
    <row r="138" spans="1:1" x14ac:dyDescent="0.3">
      <c r="A138" t="s">
        <v>68</v>
      </c>
    </row>
    <row r="139" spans="1:1" x14ac:dyDescent="0.3">
      <c r="A139" t="s">
        <v>69</v>
      </c>
    </row>
    <row r="140" spans="1:1" x14ac:dyDescent="0.3">
      <c r="A140" t="s">
        <v>114</v>
      </c>
    </row>
    <row r="141" spans="1:1" x14ac:dyDescent="0.3">
      <c r="A141" t="s">
        <v>33</v>
      </c>
    </row>
    <row r="142" spans="1:1" x14ac:dyDescent="0.3">
      <c r="A142" t="s">
        <v>34</v>
      </c>
    </row>
    <row r="143" spans="1:1" x14ac:dyDescent="0.3">
      <c r="A143" t="s">
        <v>35</v>
      </c>
    </row>
    <row r="144" spans="1:1" x14ac:dyDescent="0.3">
      <c r="A144" t="s">
        <v>99</v>
      </c>
    </row>
    <row r="145" spans="1:1" x14ac:dyDescent="0.3">
      <c r="A145" t="s">
        <v>186</v>
      </c>
    </row>
    <row r="146" spans="1:1" x14ac:dyDescent="0.3">
      <c r="A146" t="s">
        <v>70</v>
      </c>
    </row>
    <row r="147" spans="1:1" x14ac:dyDescent="0.3">
      <c r="A147" t="s">
        <v>101</v>
      </c>
    </row>
    <row r="148" spans="1:1" x14ac:dyDescent="0.3">
      <c r="A148" t="s">
        <v>115</v>
      </c>
    </row>
    <row r="149" spans="1:1" x14ac:dyDescent="0.3">
      <c r="A149" t="s">
        <v>71</v>
      </c>
    </row>
    <row r="150" spans="1:1" x14ac:dyDescent="0.3">
      <c r="A150" t="s">
        <v>86</v>
      </c>
    </row>
    <row r="151" spans="1:1" x14ac:dyDescent="0.3">
      <c r="A151" t="s">
        <v>130</v>
      </c>
    </row>
    <row r="152" spans="1:1" x14ac:dyDescent="0.3">
      <c r="A152" t="s">
        <v>116</v>
      </c>
    </row>
    <row r="153" spans="1:1" x14ac:dyDescent="0.3">
      <c r="A153" t="s">
        <v>72</v>
      </c>
    </row>
    <row r="154" spans="1:1" x14ac:dyDescent="0.3">
      <c r="A154" t="s">
        <v>187</v>
      </c>
    </row>
    <row r="155" spans="1:1" x14ac:dyDescent="0.3">
      <c r="A155" t="s">
        <v>73</v>
      </c>
    </row>
    <row r="156" spans="1:1" x14ac:dyDescent="0.3">
      <c r="A156" t="s">
        <v>36</v>
      </c>
    </row>
    <row r="157" spans="1:1" x14ac:dyDescent="0.3">
      <c r="A157" t="s">
        <v>37</v>
      </c>
    </row>
    <row r="158" spans="1:1" x14ac:dyDescent="0.3">
      <c r="A158" t="s">
        <v>38</v>
      </c>
    </row>
    <row r="159" spans="1:1" x14ac:dyDescent="0.3">
      <c r="A159" t="s">
        <v>102</v>
      </c>
    </row>
    <row r="160" spans="1:1" x14ac:dyDescent="0.3">
      <c r="A160" t="s">
        <v>151</v>
      </c>
    </row>
  </sheetData>
  <autoFilter ref="A1:A160" xr:uid="{5D200DEE-2944-4A1E-B494-FF71798050E8}">
    <sortState xmlns:xlrd2="http://schemas.microsoft.com/office/spreadsheetml/2017/richdata2" ref="A2:A160">
      <sortCondition ref="A1:A158"/>
    </sortState>
  </autoFilter>
  <sortState xmlns:xlrd2="http://schemas.microsoft.com/office/spreadsheetml/2017/richdata2" ref="A2:A158">
    <sortCondition ref="A2:A15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EB81-A228-4895-A97F-BEFF52339C90}">
  <sheetPr>
    <tabColor rgb="FFFFFF00"/>
  </sheetPr>
  <dimension ref="A1:D152"/>
  <sheetViews>
    <sheetView workbookViewId="0">
      <selection activeCell="C37" sqref="C37"/>
    </sheetView>
  </sheetViews>
  <sheetFormatPr defaultRowHeight="14.4" x14ac:dyDescent="0.3"/>
  <cols>
    <col min="2" max="2" width="52.3984375" bestFit="1" customWidth="1"/>
    <col min="3" max="3" width="49" bestFit="1" customWidth="1"/>
    <col min="4" max="4" width="52.3984375" bestFit="1" customWidth="1"/>
  </cols>
  <sheetData>
    <row r="1" spans="1:4" x14ac:dyDescent="0.3">
      <c r="A1" s="1" t="s">
        <v>567</v>
      </c>
      <c r="B1" s="1" t="s">
        <v>568</v>
      </c>
      <c r="C1" t="s">
        <v>620</v>
      </c>
      <c r="D1" t="s">
        <v>621</v>
      </c>
    </row>
    <row r="2" spans="1:4" x14ac:dyDescent="0.3">
      <c r="A2">
        <v>221</v>
      </c>
      <c r="B2" t="s">
        <v>570</v>
      </c>
      <c r="C2" t="s">
        <v>570</v>
      </c>
      <c r="D2" t="str" cm="1">
        <f t="array" ref="D2:D74">_xlfn._xlws.FILTER($B$2:$B$152, ISERROR(MATCH($B$2:$B$152, $C$2:$C$152, 0)))</f>
        <v>Areca nuts</v>
      </c>
    </row>
    <row r="3" spans="1:4" x14ac:dyDescent="0.3">
      <c r="A3">
        <v>711</v>
      </c>
      <c r="B3" t="s">
        <v>571</v>
      </c>
      <c r="C3" t="s">
        <v>570</v>
      </c>
      <c r="D3" t="str">
        <v>Asparagus</v>
      </c>
    </row>
    <row r="4" spans="1:4" x14ac:dyDescent="0.3">
      <c r="A4">
        <v>515</v>
      </c>
      <c r="B4" t="s">
        <v>3</v>
      </c>
      <c r="C4" t="s">
        <v>571</v>
      </c>
      <c r="D4" t="str">
        <v>Avocados</v>
      </c>
    </row>
    <row r="5" spans="1:4" x14ac:dyDescent="0.3">
      <c r="A5">
        <v>526</v>
      </c>
      <c r="B5" t="s">
        <v>4</v>
      </c>
      <c r="C5" t="s">
        <v>3</v>
      </c>
      <c r="D5" t="str">
        <v>Bambara beans</v>
      </c>
    </row>
    <row r="6" spans="1:4" x14ac:dyDescent="0.3">
      <c r="A6">
        <v>226</v>
      </c>
      <c r="B6" t="s">
        <v>139</v>
      </c>
      <c r="C6" t="s">
        <v>3</v>
      </c>
      <c r="D6" t="str">
        <v>Blueberries</v>
      </c>
    </row>
    <row r="7" spans="1:4" x14ac:dyDescent="0.3">
      <c r="A7">
        <v>366</v>
      </c>
      <c r="B7" t="s">
        <v>75</v>
      </c>
      <c r="C7" t="s">
        <v>4</v>
      </c>
      <c r="D7" t="str">
        <v>Brazil nuts</v>
      </c>
    </row>
    <row r="8" spans="1:4" x14ac:dyDescent="0.3">
      <c r="A8">
        <v>367</v>
      </c>
      <c r="B8" t="s">
        <v>104</v>
      </c>
      <c r="C8" t="s">
        <v>75</v>
      </c>
      <c r="D8" t="str">
        <v>Cantaloupes and other melons</v>
      </c>
    </row>
    <row r="9" spans="1:4" x14ac:dyDescent="0.3">
      <c r="A9">
        <v>572</v>
      </c>
      <c r="B9" t="s">
        <v>88</v>
      </c>
      <c r="C9" t="s">
        <v>76</v>
      </c>
      <c r="D9" t="str">
        <v>Cassava</v>
      </c>
    </row>
    <row r="10" spans="1:4" x14ac:dyDescent="0.3">
      <c r="A10">
        <v>203</v>
      </c>
      <c r="B10" t="s">
        <v>616</v>
      </c>
      <c r="C10" t="s">
        <v>5</v>
      </c>
      <c r="D10" t="str">
        <v>Castor oil seeds</v>
      </c>
    </row>
    <row r="11" spans="1:4" x14ac:dyDescent="0.3">
      <c r="A11">
        <v>486</v>
      </c>
      <c r="B11" t="s">
        <v>76</v>
      </c>
      <c r="C11" t="s">
        <v>483</v>
      </c>
      <c r="D11" t="str">
        <v>Cereals n.e.c.</v>
      </c>
    </row>
    <row r="12" spans="1:4" x14ac:dyDescent="0.3">
      <c r="A12">
        <v>44</v>
      </c>
      <c r="B12" t="s">
        <v>5</v>
      </c>
      <c r="C12" t="s">
        <v>483</v>
      </c>
      <c r="D12" t="str">
        <v>Cherries</v>
      </c>
    </row>
    <row r="13" spans="1:4" x14ac:dyDescent="0.3">
      <c r="A13">
        <v>176</v>
      </c>
      <c r="B13" t="s">
        <v>483</v>
      </c>
      <c r="C13" t="s">
        <v>581</v>
      </c>
      <c r="D13" t="str">
        <v>Chick peas</v>
      </c>
    </row>
    <row r="14" spans="1:4" x14ac:dyDescent="0.3">
      <c r="A14">
        <v>552</v>
      </c>
      <c r="B14" t="s">
        <v>120</v>
      </c>
      <c r="C14" t="s">
        <v>581</v>
      </c>
      <c r="D14" t="str">
        <v>Chillies and peppers</v>
      </c>
    </row>
    <row r="15" spans="1:4" x14ac:dyDescent="0.3">
      <c r="A15">
        <v>216</v>
      </c>
      <c r="B15" t="s">
        <v>613</v>
      </c>
      <c r="C15" t="s">
        <v>146</v>
      </c>
      <c r="D15" t="str">
        <v>Cocoa beans</v>
      </c>
    </row>
    <row r="16" spans="1:4" x14ac:dyDescent="0.3">
      <c r="A16">
        <v>181</v>
      </c>
      <c r="B16" t="s">
        <v>581</v>
      </c>
      <c r="C16" t="s">
        <v>146</v>
      </c>
      <c r="D16" t="str">
        <v>Coconuts</v>
      </c>
    </row>
    <row r="17" spans="1:4" x14ac:dyDescent="0.3">
      <c r="A17">
        <v>89</v>
      </c>
      <c r="B17" t="s">
        <v>146</v>
      </c>
      <c r="C17" t="s">
        <v>146</v>
      </c>
      <c r="D17" t="str">
        <v>Coir</v>
      </c>
    </row>
    <row r="18" spans="1:4" x14ac:dyDescent="0.3">
      <c r="A18">
        <v>358</v>
      </c>
      <c r="B18" t="s">
        <v>43</v>
      </c>
      <c r="C18" t="s">
        <v>43</v>
      </c>
      <c r="D18" t="str">
        <v>Cow peas</v>
      </c>
    </row>
    <row r="19" spans="1:4" x14ac:dyDescent="0.3">
      <c r="A19">
        <v>101</v>
      </c>
      <c r="B19" t="s">
        <v>105</v>
      </c>
      <c r="C19" t="s">
        <v>43</v>
      </c>
      <c r="D19" t="str">
        <v>Cranberries</v>
      </c>
    </row>
    <row r="20" spans="1:4" x14ac:dyDescent="0.3">
      <c r="A20">
        <v>568</v>
      </c>
      <c r="B20" t="s">
        <v>6</v>
      </c>
      <c r="C20" t="s">
        <v>43</v>
      </c>
      <c r="D20" t="str">
        <v>Cucumbers and gherkins</v>
      </c>
    </row>
    <row r="21" spans="1:4" x14ac:dyDescent="0.3">
      <c r="A21">
        <v>426</v>
      </c>
      <c r="B21" t="s">
        <v>44</v>
      </c>
      <c r="C21" t="s">
        <v>43</v>
      </c>
      <c r="D21" t="str">
        <v>Currants</v>
      </c>
    </row>
    <row r="22" spans="1:4" x14ac:dyDescent="0.3">
      <c r="A22">
        <v>217</v>
      </c>
      <c r="B22" t="s">
        <v>593</v>
      </c>
      <c r="C22" t="s">
        <v>105</v>
      </c>
      <c r="D22" t="str">
        <v>Dates</v>
      </c>
    </row>
    <row r="23" spans="1:4" x14ac:dyDescent="0.3">
      <c r="A23">
        <v>591</v>
      </c>
      <c r="B23" t="s">
        <v>167</v>
      </c>
      <c r="C23" t="s">
        <v>44</v>
      </c>
      <c r="D23" t="str">
        <v>Edible roots and tubers with high starch or inulin content</v>
      </c>
    </row>
    <row r="24" spans="1:4" x14ac:dyDescent="0.3">
      <c r="A24">
        <v>125</v>
      </c>
      <c r="B24" t="s">
        <v>459</v>
      </c>
      <c r="C24" t="s">
        <v>44</v>
      </c>
      <c r="D24" t="str">
        <v>Eggplants (aubergines)</v>
      </c>
    </row>
    <row r="25" spans="1:4" x14ac:dyDescent="0.3">
      <c r="A25">
        <v>378</v>
      </c>
      <c r="B25" t="s">
        <v>170</v>
      </c>
      <c r="C25" t="s">
        <v>44</v>
      </c>
      <c r="D25" t="str">
        <v>Fonio</v>
      </c>
    </row>
    <row r="26" spans="1:4" x14ac:dyDescent="0.3">
      <c r="A26">
        <v>265</v>
      </c>
      <c r="B26" t="s">
        <v>91</v>
      </c>
      <c r="C26" t="s">
        <v>44</v>
      </c>
      <c r="D26" t="str">
        <v>Ginger</v>
      </c>
    </row>
    <row r="27" spans="1:4" x14ac:dyDescent="0.3">
      <c r="A27">
        <v>393</v>
      </c>
      <c r="B27" t="s">
        <v>45</v>
      </c>
      <c r="C27" t="s">
        <v>593</v>
      </c>
      <c r="D27" t="str">
        <v>Green garlic</v>
      </c>
    </row>
    <row r="28" spans="1:4" x14ac:dyDescent="0.3">
      <c r="A28">
        <v>108</v>
      </c>
      <c r="B28" t="s">
        <v>106</v>
      </c>
      <c r="C28" t="s">
        <v>167</v>
      </c>
      <c r="D28" t="str">
        <v>Groundnuts</v>
      </c>
    </row>
    <row r="29" spans="1:4" x14ac:dyDescent="0.3">
      <c r="A29">
        <v>531</v>
      </c>
      <c r="B29" t="s">
        <v>46</v>
      </c>
      <c r="C29" t="s">
        <v>170</v>
      </c>
      <c r="D29" t="str">
        <v>Hempseed</v>
      </c>
    </row>
    <row r="30" spans="1:4" x14ac:dyDescent="0.3">
      <c r="A30">
        <v>220</v>
      </c>
      <c r="B30" t="s">
        <v>582</v>
      </c>
      <c r="C30" t="s">
        <v>45</v>
      </c>
      <c r="D30" t="str">
        <v>Hop cones</v>
      </c>
    </row>
    <row r="31" spans="1:4" x14ac:dyDescent="0.3">
      <c r="A31">
        <v>191</v>
      </c>
      <c r="B31" t="s">
        <v>589</v>
      </c>
      <c r="C31" t="s">
        <v>45</v>
      </c>
      <c r="D31" t="str">
        <v>Jute</v>
      </c>
    </row>
    <row r="32" spans="1:4" x14ac:dyDescent="0.3">
      <c r="A32">
        <v>459</v>
      </c>
      <c r="B32" t="s">
        <v>164</v>
      </c>
      <c r="C32" t="s">
        <v>45</v>
      </c>
      <c r="D32" t="str">
        <v>Karite nuts (sheanuts)</v>
      </c>
    </row>
    <row r="33" spans="1:4" x14ac:dyDescent="0.3">
      <c r="A33">
        <v>401</v>
      </c>
      <c r="B33" t="s">
        <v>583</v>
      </c>
      <c r="C33" t="s">
        <v>45</v>
      </c>
      <c r="D33" t="str">
        <v>Kenaf</v>
      </c>
    </row>
    <row r="34" spans="1:4" x14ac:dyDescent="0.3">
      <c r="A34">
        <v>693</v>
      </c>
      <c r="B34" t="s">
        <v>617</v>
      </c>
      <c r="C34" t="s">
        <v>582</v>
      </c>
      <c r="D34" t="str">
        <v>Kola nuts</v>
      </c>
    </row>
    <row r="35" spans="1:4" x14ac:dyDescent="0.3">
      <c r="A35">
        <v>698</v>
      </c>
      <c r="B35" t="s">
        <v>618</v>
      </c>
      <c r="C35" t="s">
        <v>164</v>
      </c>
      <c r="D35" t="str">
        <v>Leeks and other alliaceous vegetables</v>
      </c>
    </row>
    <row r="36" spans="1:4" x14ac:dyDescent="0.3">
      <c r="A36">
        <v>661</v>
      </c>
      <c r="B36" t="s">
        <v>92</v>
      </c>
      <c r="C36" t="s">
        <v>617</v>
      </c>
      <c r="D36" t="str">
        <v>Lentils</v>
      </c>
    </row>
    <row r="37" spans="1:4" x14ac:dyDescent="0.3">
      <c r="A37">
        <v>249</v>
      </c>
      <c r="B37" t="s">
        <v>604</v>
      </c>
      <c r="C37" t="s">
        <v>365</v>
      </c>
      <c r="D37" t="str">
        <v>Lettuce and chicory</v>
      </c>
    </row>
    <row r="38" spans="1:4" x14ac:dyDescent="0.3">
      <c r="A38">
        <v>656</v>
      </c>
      <c r="B38" t="s">
        <v>408</v>
      </c>
      <c r="C38" t="s">
        <v>365</v>
      </c>
      <c r="D38" t="str">
        <v>Locust beans (carobs)</v>
      </c>
    </row>
    <row r="39" spans="1:4" x14ac:dyDescent="0.3">
      <c r="A39">
        <v>813</v>
      </c>
      <c r="B39" t="s">
        <v>606</v>
      </c>
      <c r="C39" t="s">
        <v>618</v>
      </c>
      <c r="D39" t="str">
        <v>Lupins</v>
      </c>
    </row>
    <row r="40" spans="1:4" x14ac:dyDescent="0.3">
      <c r="A40">
        <v>195</v>
      </c>
      <c r="B40" t="s">
        <v>602</v>
      </c>
      <c r="C40" t="s">
        <v>408</v>
      </c>
      <c r="D40" t="str">
        <v>Melonseed</v>
      </c>
    </row>
    <row r="41" spans="1:4" x14ac:dyDescent="0.3">
      <c r="A41">
        <v>554</v>
      </c>
      <c r="B41" t="s">
        <v>132</v>
      </c>
      <c r="C41" t="s">
        <v>7</v>
      </c>
      <c r="D41" t="str">
        <v>Natural rubber in primary forms</v>
      </c>
    </row>
    <row r="42" spans="1:4" x14ac:dyDescent="0.3">
      <c r="A42">
        <v>397</v>
      </c>
      <c r="B42" t="s">
        <v>49</v>
      </c>
      <c r="C42" t="s">
        <v>597</v>
      </c>
      <c r="D42" t="str">
        <v>Oats</v>
      </c>
    </row>
    <row r="43" spans="1:4" x14ac:dyDescent="0.3">
      <c r="A43">
        <v>550</v>
      </c>
      <c r="B43" t="s">
        <v>122</v>
      </c>
      <c r="C43" t="s">
        <v>622</v>
      </c>
      <c r="D43" t="str">
        <v>Okra</v>
      </c>
    </row>
    <row r="44" spans="1:4" x14ac:dyDescent="0.3">
      <c r="A44">
        <v>577</v>
      </c>
      <c r="B44" t="s">
        <v>50</v>
      </c>
      <c r="C44" t="s">
        <v>622</v>
      </c>
      <c r="D44" t="str">
        <v>Olives</v>
      </c>
    </row>
    <row r="45" spans="1:4" x14ac:dyDescent="0.3">
      <c r="A45">
        <v>149</v>
      </c>
      <c r="B45" t="s">
        <v>608</v>
      </c>
      <c r="C45" t="s">
        <v>8</v>
      </c>
      <c r="D45" t="str">
        <v>Onions and shallots</v>
      </c>
    </row>
    <row r="46" spans="1:4" x14ac:dyDescent="0.3">
      <c r="A46">
        <v>399</v>
      </c>
      <c r="B46" t="s">
        <v>51</v>
      </c>
      <c r="C46" t="s">
        <v>8</v>
      </c>
      <c r="D46" t="str">
        <v>Other nuts (excluding wild edible nuts and groundnuts)</v>
      </c>
    </row>
    <row r="47" spans="1:4" x14ac:dyDescent="0.3">
      <c r="A47">
        <v>569</v>
      </c>
      <c r="B47" t="s">
        <v>7</v>
      </c>
      <c r="C47" t="s">
        <v>375</v>
      </c>
      <c r="D47" t="str">
        <v>Other pome fruits</v>
      </c>
    </row>
    <row r="48" spans="1:4" x14ac:dyDescent="0.3">
      <c r="A48">
        <v>771</v>
      </c>
      <c r="B48" t="s">
        <v>597</v>
      </c>
      <c r="C48" t="s">
        <v>375</v>
      </c>
      <c r="D48" t="str">
        <v>Other pulses n.e.c.</v>
      </c>
    </row>
    <row r="49" spans="1:4" x14ac:dyDescent="0.3">
      <c r="A49">
        <v>94</v>
      </c>
      <c r="B49" t="s">
        <v>153</v>
      </c>
      <c r="C49" t="s">
        <v>375</v>
      </c>
      <c r="D49" t="str">
        <v>Other stimulant</v>
      </c>
    </row>
    <row r="50" spans="1:4" x14ac:dyDescent="0.3">
      <c r="A50">
        <v>720</v>
      </c>
      <c r="B50" t="s">
        <v>462</v>
      </c>
      <c r="C50" t="s">
        <v>375</v>
      </c>
      <c r="D50" t="str">
        <v>Other sugar crops n.e.c.</v>
      </c>
    </row>
    <row r="51" spans="1:4" x14ac:dyDescent="0.3">
      <c r="A51">
        <v>560</v>
      </c>
      <c r="B51" t="s">
        <v>8</v>
      </c>
      <c r="C51" t="s">
        <v>375</v>
      </c>
      <c r="D51" t="str">
        <v>Peas</v>
      </c>
    </row>
    <row r="52" spans="1:4" x14ac:dyDescent="0.3">
      <c r="A52">
        <v>446</v>
      </c>
      <c r="B52" t="s">
        <v>123</v>
      </c>
      <c r="C52" t="s">
        <v>375</v>
      </c>
      <c r="D52" t="str">
        <v>Pepper (Piper spp.)</v>
      </c>
    </row>
    <row r="53" spans="1:4" x14ac:dyDescent="0.3">
      <c r="A53">
        <v>406</v>
      </c>
      <c r="B53" t="s">
        <v>52</v>
      </c>
      <c r="C53" t="s">
        <v>123</v>
      </c>
      <c r="D53" t="str">
        <v>Peppermint</v>
      </c>
    </row>
    <row r="54" spans="1:4" x14ac:dyDescent="0.3">
      <c r="A54">
        <v>242</v>
      </c>
      <c r="B54" t="s">
        <v>590</v>
      </c>
      <c r="C54" t="s">
        <v>601</v>
      </c>
      <c r="D54" t="str">
        <v>Persimmons</v>
      </c>
    </row>
    <row r="55" spans="1:4" x14ac:dyDescent="0.3">
      <c r="A55">
        <v>225</v>
      </c>
      <c r="B55" t="s">
        <v>601</v>
      </c>
      <c r="C55" t="s">
        <v>124</v>
      </c>
      <c r="D55" t="str">
        <v>Pigeon peas</v>
      </c>
    </row>
    <row r="56" spans="1:4" x14ac:dyDescent="0.3">
      <c r="A56">
        <v>336</v>
      </c>
      <c r="B56" t="s">
        <v>182</v>
      </c>
      <c r="C56" t="s">
        <v>55</v>
      </c>
      <c r="D56" t="str">
        <v>Pineapples</v>
      </c>
    </row>
    <row r="57" spans="1:4" x14ac:dyDescent="0.3">
      <c r="A57">
        <v>677</v>
      </c>
      <c r="B57" t="s">
        <v>53</v>
      </c>
      <c r="C57" t="s">
        <v>9</v>
      </c>
      <c r="D57" t="str">
        <v>Pistachios</v>
      </c>
    </row>
    <row r="58" spans="1:4" x14ac:dyDescent="0.3">
      <c r="A58">
        <v>780</v>
      </c>
      <c r="B58" t="s">
        <v>429</v>
      </c>
      <c r="C58" t="s">
        <v>9</v>
      </c>
      <c r="D58" t="str">
        <v>Pumpkins</v>
      </c>
    </row>
    <row r="59" spans="1:4" x14ac:dyDescent="0.3">
      <c r="A59">
        <v>263</v>
      </c>
      <c r="B59" t="s">
        <v>154</v>
      </c>
      <c r="C59" t="s">
        <v>9</v>
      </c>
      <c r="D59" t="str">
        <v>Quinces</v>
      </c>
    </row>
    <row r="60" spans="1:4" x14ac:dyDescent="0.3">
      <c r="A60">
        <v>782</v>
      </c>
      <c r="B60" t="s">
        <v>594</v>
      </c>
      <c r="C60" t="s">
        <v>10</v>
      </c>
      <c r="D60" t="str">
        <v>Quinoa</v>
      </c>
    </row>
    <row r="61" spans="1:4" x14ac:dyDescent="0.3">
      <c r="A61">
        <v>592</v>
      </c>
      <c r="B61" t="s">
        <v>124</v>
      </c>
      <c r="C61" t="s">
        <v>10</v>
      </c>
      <c r="D61" t="str">
        <v>Rye</v>
      </c>
    </row>
    <row r="62" spans="1:4" x14ac:dyDescent="0.3">
      <c r="A62">
        <v>224</v>
      </c>
      <c r="B62" t="s">
        <v>155</v>
      </c>
      <c r="C62" t="s">
        <v>10</v>
      </c>
      <c r="D62" t="str">
        <v>Safflower seed</v>
      </c>
    </row>
    <row r="63" spans="1:4" x14ac:dyDescent="0.3">
      <c r="A63">
        <v>407</v>
      </c>
      <c r="B63" t="s">
        <v>54</v>
      </c>
      <c r="C63" t="s">
        <v>10</v>
      </c>
      <c r="D63" t="str">
        <v>Sour cherries</v>
      </c>
    </row>
    <row r="64" spans="1:4" x14ac:dyDescent="0.3">
      <c r="A64">
        <v>497</v>
      </c>
      <c r="B64" t="s">
        <v>55</v>
      </c>
      <c r="C64" t="s">
        <v>10</v>
      </c>
      <c r="D64" t="str">
        <v>Soya beans</v>
      </c>
    </row>
    <row r="65" spans="1:4" x14ac:dyDescent="0.3">
      <c r="A65">
        <v>201</v>
      </c>
      <c r="B65" t="s">
        <v>591</v>
      </c>
      <c r="C65" t="s">
        <v>10</v>
      </c>
      <c r="D65" t="str">
        <v>Sweet potatoes</v>
      </c>
    </row>
    <row r="66" spans="1:4" x14ac:dyDescent="0.3">
      <c r="A66">
        <v>372</v>
      </c>
      <c r="B66" t="s">
        <v>56</v>
      </c>
      <c r="C66" t="s">
        <v>595</v>
      </c>
      <c r="D66" t="str">
        <v>Taro</v>
      </c>
    </row>
    <row r="67" spans="1:4" x14ac:dyDescent="0.3">
      <c r="A67">
        <v>333</v>
      </c>
      <c r="B67" t="s">
        <v>9</v>
      </c>
      <c r="C67" t="s">
        <v>109</v>
      </c>
      <c r="D67" t="str">
        <v>Triticale</v>
      </c>
    </row>
    <row r="68" spans="1:4" x14ac:dyDescent="0.3">
      <c r="A68">
        <v>461</v>
      </c>
      <c r="B68" t="s">
        <v>81</v>
      </c>
      <c r="C68" t="s">
        <v>11</v>
      </c>
      <c r="D68" t="str">
        <v>Tung nuts</v>
      </c>
    </row>
    <row r="69" spans="1:4" x14ac:dyDescent="0.3">
      <c r="A69">
        <v>210</v>
      </c>
      <c r="B69" t="s">
        <v>108</v>
      </c>
      <c r="C69" t="s">
        <v>11</v>
      </c>
      <c r="D69" t="str">
        <v>Unmanufactured tobacco</v>
      </c>
    </row>
    <row r="70" spans="1:4" x14ac:dyDescent="0.3">
      <c r="A70">
        <v>56</v>
      </c>
      <c r="B70" t="s">
        <v>10</v>
      </c>
      <c r="C70" t="s">
        <v>11</v>
      </c>
      <c r="D70" t="str">
        <v>Vanilla</v>
      </c>
    </row>
    <row r="71" spans="1:4" x14ac:dyDescent="0.3">
      <c r="A71">
        <v>571</v>
      </c>
      <c r="B71" t="s">
        <v>595</v>
      </c>
      <c r="C71" t="s">
        <v>11</v>
      </c>
      <c r="D71" t="str">
        <v>Vetches</v>
      </c>
    </row>
    <row r="72" spans="1:4" x14ac:dyDescent="0.3">
      <c r="A72">
        <v>671</v>
      </c>
      <c r="B72" t="s">
        <v>109</v>
      </c>
      <c r="C72" t="s">
        <v>128</v>
      </c>
      <c r="D72" t="str">
        <v>Watermelons</v>
      </c>
    </row>
    <row r="73" spans="1:4" x14ac:dyDescent="0.3">
      <c r="A73">
        <v>299</v>
      </c>
      <c r="B73" t="s">
        <v>156</v>
      </c>
      <c r="C73" t="s">
        <v>128</v>
      </c>
      <c r="D73" t="str">
        <v>Yams</v>
      </c>
    </row>
    <row r="74" spans="1:4" x14ac:dyDescent="0.3">
      <c r="A74">
        <v>79</v>
      </c>
      <c r="B74" t="s">
        <v>11</v>
      </c>
      <c r="C74" t="s">
        <v>128</v>
      </c>
      <c r="D74" t="str">
        <v>Yautia</v>
      </c>
    </row>
    <row r="75" spans="1:4" x14ac:dyDescent="0.3">
      <c r="A75">
        <v>103</v>
      </c>
      <c r="B75" t="s">
        <v>128</v>
      </c>
      <c r="C75" t="s">
        <v>584</v>
      </c>
    </row>
    <row r="76" spans="1:4" x14ac:dyDescent="0.3">
      <c r="A76">
        <v>449</v>
      </c>
      <c r="B76" t="s">
        <v>584</v>
      </c>
      <c r="C76" t="s">
        <v>584</v>
      </c>
    </row>
    <row r="77" spans="1:4" x14ac:dyDescent="0.3">
      <c r="A77">
        <v>292</v>
      </c>
      <c r="B77" t="s">
        <v>12</v>
      </c>
      <c r="C77" t="s">
        <v>584</v>
      </c>
    </row>
    <row r="78" spans="1:4" x14ac:dyDescent="0.3">
      <c r="A78">
        <v>836</v>
      </c>
      <c r="B78" t="s">
        <v>142</v>
      </c>
      <c r="C78" t="s">
        <v>584</v>
      </c>
    </row>
    <row r="79" spans="1:4" x14ac:dyDescent="0.3">
      <c r="A79">
        <v>702</v>
      </c>
      <c r="B79" t="s">
        <v>612</v>
      </c>
      <c r="C79" t="s">
        <v>12</v>
      </c>
    </row>
    <row r="80" spans="1:4" x14ac:dyDescent="0.3">
      <c r="A80">
        <v>75</v>
      </c>
      <c r="B80" t="s">
        <v>57</v>
      </c>
      <c r="C80" t="s">
        <v>12</v>
      </c>
    </row>
    <row r="81" spans="1:3" x14ac:dyDescent="0.3">
      <c r="A81">
        <v>254</v>
      </c>
      <c r="B81" t="s">
        <v>96</v>
      </c>
      <c r="C81" t="s">
        <v>12</v>
      </c>
    </row>
    <row r="82" spans="1:3" x14ac:dyDescent="0.3">
      <c r="A82">
        <v>430</v>
      </c>
      <c r="B82" t="s">
        <v>58</v>
      </c>
      <c r="C82" t="s">
        <v>612</v>
      </c>
    </row>
    <row r="83" spans="1:3" x14ac:dyDescent="0.3">
      <c r="A83">
        <v>260</v>
      </c>
      <c r="B83" t="s">
        <v>13</v>
      </c>
      <c r="C83" t="s">
        <v>96</v>
      </c>
    </row>
    <row r="84" spans="1:3" x14ac:dyDescent="0.3">
      <c r="A84">
        <v>403</v>
      </c>
      <c r="B84" t="s">
        <v>572</v>
      </c>
      <c r="C84" t="s">
        <v>15</v>
      </c>
    </row>
    <row r="85" spans="1:3" x14ac:dyDescent="0.3">
      <c r="A85">
        <v>490</v>
      </c>
      <c r="B85" t="s">
        <v>15</v>
      </c>
      <c r="C85" t="s">
        <v>15</v>
      </c>
    </row>
    <row r="86" spans="1:3" x14ac:dyDescent="0.3">
      <c r="A86">
        <v>414</v>
      </c>
      <c r="B86" t="s">
        <v>585</v>
      </c>
      <c r="C86" t="s">
        <v>585</v>
      </c>
    </row>
    <row r="87" spans="1:3" x14ac:dyDescent="0.3">
      <c r="A87">
        <v>558</v>
      </c>
      <c r="B87" t="s">
        <v>16</v>
      </c>
      <c r="C87" t="s">
        <v>585</v>
      </c>
    </row>
    <row r="88" spans="1:3" x14ac:dyDescent="0.3">
      <c r="A88">
        <v>512</v>
      </c>
      <c r="B88" t="s">
        <v>573</v>
      </c>
      <c r="C88" t="s">
        <v>16</v>
      </c>
    </row>
    <row r="89" spans="1:3" x14ac:dyDescent="0.3">
      <c r="A89">
        <v>821</v>
      </c>
      <c r="B89" t="s">
        <v>598</v>
      </c>
      <c r="C89" t="s">
        <v>573</v>
      </c>
    </row>
    <row r="90" spans="1:3" x14ac:dyDescent="0.3">
      <c r="A90">
        <v>619</v>
      </c>
      <c r="B90" t="s">
        <v>574</v>
      </c>
      <c r="C90" t="s">
        <v>598</v>
      </c>
    </row>
    <row r="91" spans="1:3" x14ac:dyDescent="0.3">
      <c r="A91">
        <v>234</v>
      </c>
      <c r="B91" t="s">
        <v>575</v>
      </c>
      <c r="C91" t="s">
        <v>574</v>
      </c>
    </row>
    <row r="92" spans="1:3" x14ac:dyDescent="0.3">
      <c r="A92">
        <v>339</v>
      </c>
      <c r="B92" t="s">
        <v>599</v>
      </c>
      <c r="C92" t="s">
        <v>574</v>
      </c>
    </row>
    <row r="93" spans="1:3" x14ac:dyDescent="0.3">
      <c r="A93">
        <v>542</v>
      </c>
      <c r="B93" t="s">
        <v>147</v>
      </c>
      <c r="C93" t="s">
        <v>599</v>
      </c>
    </row>
    <row r="94" spans="1:3" x14ac:dyDescent="0.3">
      <c r="A94">
        <v>211</v>
      </c>
      <c r="B94" t="s">
        <v>20</v>
      </c>
      <c r="C94" t="s">
        <v>599</v>
      </c>
    </row>
    <row r="95" spans="1:3" x14ac:dyDescent="0.3">
      <c r="A95">
        <v>723</v>
      </c>
      <c r="B95" t="s">
        <v>576</v>
      </c>
      <c r="C95" t="s">
        <v>599</v>
      </c>
    </row>
    <row r="96" spans="1:3" x14ac:dyDescent="0.3">
      <c r="A96">
        <v>541</v>
      </c>
      <c r="B96" t="s">
        <v>22</v>
      </c>
      <c r="C96" t="s">
        <v>22</v>
      </c>
    </row>
    <row r="97" spans="1:3" x14ac:dyDescent="0.3">
      <c r="A97">
        <v>161</v>
      </c>
      <c r="B97" t="s">
        <v>143</v>
      </c>
      <c r="C97" t="s">
        <v>592</v>
      </c>
    </row>
    <row r="98" spans="1:3" x14ac:dyDescent="0.3">
      <c r="A98">
        <v>603</v>
      </c>
      <c r="B98" t="s">
        <v>592</v>
      </c>
      <c r="C98" t="s">
        <v>577</v>
      </c>
    </row>
    <row r="99" spans="1:3" x14ac:dyDescent="0.3">
      <c r="A99">
        <v>463</v>
      </c>
      <c r="B99" t="s">
        <v>577</v>
      </c>
      <c r="C99" t="s">
        <v>577</v>
      </c>
    </row>
    <row r="100" spans="1:3" x14ac:dyDescent="0.3">
      <c r="A100">
        <v>600</v>
      </c>
      <c r="B100" t="s">
        <v>111</v>
      </c>
      <c r="C100" t="s">
        <v>577</v>
      </c>
    </row>
    <row r="101" spans="1:3" x14ac:dyDescent="0.3">
      <c r="A101">
        <v>534</v>
      </c>
      <c r="B101" t="s">
        <v>24</v>
      </c>
      <c r="C101" t="s">
        <v>577</v>
      </c>
    </row>
    <row r="102" spans="1:3" x14ac:dyDescent="0.3">
      <c r="A102">
        <v>521</v>
      </c>
      <c r="B102" t="s">
        <v>25</v>
      </c>
      <c r="C102" t="s">
        <v>111</v>
      </c>
    </row>
    <row r="103" spans="1:3" x14ac:dyDescent="0.3">
      <c r="A103">
        <v>417</v>
      </c>
      <c r="B103" t="s">
        <v>586</v>
      </c>
      <c r="C103" t="s">
        <v>24</v>
      </c>
    </row>
    <row r="104" spans="1:3" x14ac:dyDescent="0.3">
      <c r="A104">
        <v>687</v>
      </c>
      <c r="B104" t="s">
        <v>611</v>
      </c>
      <c r="C104" t="s">
        <v>25</v>
      </c>
    </row>
    <row r="105" spans="1:3" x14ac:dyDescent="0.3">
      <c r="A105">
        <v>748</v>
      </c>
      <c r="B105" t="s">
        <v>600</v>
      </c>
      <c r="C105" t="s">
        <v>136</v>
      </c>
    </row>
    <row r="106" spans="1:3" x14ac:dyDescent="0.3">
      <c r="A106">
        <v>587</v>
      </c>
      <c r="B106" t="s">
        <v>125</v>
      </c>
      <c r="C106" t="s">
        <v>27</v>
      </c>
    </row>
    <row r="107" spans="1:3" x14ac:dyDescent="0.3">
      <c r="A107">
        <v>197</v>
      </c>
      <c r="B107" t="s">
        <v>605</v>
      </c>
      <c r="C107" t="s">
        <v>84</v>
      </c>
    </row>
    <row r="108" spans="1:3" x14ac:dyDescent="0.3">
      <c r="A108">
        <v>574</v>
      </c>
      <c r="B108" t="s">
        <v>97</v>
      </c>
      <c r="C108" t="s">
        <v>28</v>
      </c>
    </row>
    <row r="109" spans="1:3" x14ac:dyDescent="0.3">
      <c r="A109">
        <v>223</v>
      </c>
      <c r="B109" t="s">
        <v>578</v>
      </c>
      <c r="C109" t="s">
        <v>28</v>
      </c>
    </row>
    <row r="110" spans="1:3" x14ac:dyDescent="0.3">
      <c r="A110">
        <v>489</v>
      </c>
      <c r="B110" t="s">
        <v>136</v>
      </c>
      <c r="C110" t="s">
        <v>614</v>
      </c>
    </row>
    <row r="111" spans="1:3" x14ac:dyDescent="0.3">
      <c r="A111">
        <v>536</v>
      </c>
      <c r="B111" t="s">
        <v>27</v>
      </c>
      <c r="C111" t="s">
        <v>615</v>
      </c>
    </row>
    <row r="112" spans="1:3" x14ac:dyDescent="0.3">
      <c r="A112">
        <v>507</v>
      </c>
      <c r="B112" t="s">
        <v>84</v>
      </c>
      <c r="C112" t="s">
        <v>85</v>
      </c>
    </row>
    <row r="113" spans="1:3" x14ac:dyDescent="0.3">
      <c r="A113">
        <v>116</v>
      </c>
      <c r="B113" t="s">
        <v>28</v>
      </c>
      <c r="C113" t="s">
        <v>85</v>
      </c>
    </row>
    <row r="114" spans="1:3" x14ac:dyDescent="0.3">
      <c r="A114">
        <v>394</v>
      </c>
      <c r="B114" t="s">
        <v>587</v>
      </c>
      <c r="C114" t="s">
        <v>126</v>
      </c>
    </row>
    <row r="115" spans="1:3" x14ac:dyDescent="0.3">
      <c r="A115">
        <v>754</v>
      </c>
      <c r="B115" t="s">
        <v>614</v>
      </c>
      <c r="C115" t="s">
        <v>29</v>
      </c>
    </row>
    <row r="116" spans="1:3" x14ac:dyDescent="0.3">
      <c r="A116">
        <v>523</v>
      </c>
      <c r="B116" t="s">
        <v>63</v>
      </c>
      <c r="C116" t="s">
        <v>29</v>
      </c>
    </row>
    <row r="117" spans="1:3" x14ac:dyDescent="0.3">
      <c r="A117">
        <v>92</v>
      </c>
      <c r="B117" t="s">
        <v>162</v>
      </c>
      <c r="C117" t="s">
        <v>29</v>
      </c>
    </row>
    <row r="118" spans="1:3" x14ac:dyDescent="0.3">
      <c r="A118">
        <v>788</v>
      </c>
      <c r="B118" t="s">
        <v>615</v>
      </c>
      <c r="C118" t="s">
        <v>29</v>
      </c>
    </row>
    <row r="119" spans="1:3" x14ac:dyDescent="0.3">
      <c r="A119">
        <v>270</v>
      </c>
      <c r="B119" t="s">
        <v>85</v>
      </c>
      <c r="C119" t="s">
        <v>579</v>
      </c>
    </row>
    <row r="120" spans="1:3" x14ac:dyDescent="0.3">
      <c r="A120">
        <v>547</v>
      </c>
      <c r="B120" t="s">
        <v>126</v>
      </c>
      <c r="C120" t="s">
        <v>31</v>
      </c>
    </row>
    <row r="121" spans="1:3" x14ac:dyDescent="0.3">
      <c r="A121">
        <v>27</v>
      </c>
      <c r="B121" t="s">
        <v>29</v>
      </c>
      <c r="C121" t="s">
        <v>31</v>
      </c>
    </row>
    <row r="122" spans="1:3" x14ac:dyDescent="0.3">
      <c r="A122">
        <v>71</v>
      </c>
      <c r="B122" t="s">
        <v>64</v>
      </c>
      <c r="C122" t="s">
        <v>31</v>
      </c>
    </row>
    <row r="123" spans="1:3" x14ac:dyDescent="0.3">
      <c r="A123">
        <v>280</v>
      </c>
      <c r="B123" t="s">
        <v>113</v>
      </c>
      <c r="C123" t="s">
        <v>596</v>
      </c>
    </row>
    <row r="124" spans="1:3" x14ac:dyDescent="0.3">
      <c r="A124">
        <v>328</v>
      </c>
      <c r="B124" t="s">
        <v>579</v>
      </c>
      <c r="C124" t="s">
        <v>65</v>
      </c>
    </row>
    <row r="125" spans="1:3" x14ac:dyDescent="0.3">
      <c r="A125">
        <v>289</v>
      </c>
      <c r="B125" t="s">
        <v>31</v>
      </c>
      <c r="C125" t="s">
        <v>65</v>
      </c>
    </row>
    <row r="126" spans="1:3" x14ac:dyDescent="0.3">
      <c r="A126">
        <v>789</v>
      </c>
      <c r="B126" t="s">
        <v>596</v>
      </c>
      <c r="C126" t="s">
        <v>65</v>
      </c>
    </row>
    <row r="127" spans="1:3" x14ac:dyDescent="0.3">
      <c r="A127">
        <v>83</v>
      </c>
      <c r="B127" t="s">
        <v>65</v>
      </c>
      <c r="C127" t="s">
        <v>65</v>
      </c>
    </row>
    <row r="128" spans="1:3" x14ac:dyDescent="0.3">
      <c r="A128">
        <v>530</v>
      </c>
      <c r="B128" t="s">
        <v>66</v>
      </c>
      <c r="C128" t="s">
        <v>68</v>
      </c>
    </row>
    <row r="129" spans="1:3" x14ac:dyDescent="0.3">
      <c r="A129">
        <v>236</v>
      </c>
      <c r="B129" t="s">
        <v>67</v>
      </c>
      <c r="C129" t="s">
        <v>68</v>
      </c>
    </row>
    <row r="130" spans="1:3" x14ac:dyDescent="0.3">
      <c r="A130">
        <v>373</v>
      </c>
      <c r="B130" t="s">
        <v>68</v>
      </c>
      <c r="C130" t="s">
        <v>68</v>
      </c>
    </row>
    <row r="131" spans="1:3" x14ac:dyDescent="0.3">
      <c r="A131">
        <v>544</v>
      </c>
      <c r="B131" t="s">
        <v>69</v>
      </c>
      <c r="C131" t="s">
        <v>68</v>
      </c>
    </row>
    <row r="132" spans="1:3" x14ac:dyDescent="0.3">
      <c r="A132">
        <v>423</v>
      </c>
      <c r="B132" t="s">
        <v>114</v>
      </c>
      <c r="C132" t="s">
        <v>69</v>
      </c>
    </row>
    <row r="133" spans="1:3" x14ac:dyDescent="0.3">
      <c r="A133">
        <v>157</v>
      </c>
      <c r="B133" t="s">
        <v>33</v>
      </c>
      <c r="C133" t="s">
        <v>114</v>
      </c>
    </row>
    <row r="134" spans="1:3" x14ac:dyDescent="0.3">
      <c r="A134">
        <v>156</v>
      </c>
      <c r="B134" t="s">
        <v>34</v>
      </c>
      <c r="C134" t="s">
        <v>114</v>
      </c>
    </row>
    <row r="135" spans="1:3" x14ac:dyDescent="0.3">
      <c r="A135">
        <v>267</v>
      </c>
      <c r="B135" t="s">
        <v>35</v>
      </c>
      <c r="C135" t="s">
        <v>33</v>
      </c>
    </row>
    <row r="136" spans="1:3" x14ac:dyDescent="0.3">
      <c r="A136">
        <v>122</v>
      </c>
      <c r="B136" t="s">
        <v>99</v>
      </c>
      <c r="C136" t="s">
        <v>34</v>
      </c>
    </row>
    <row r="137" spans="1:3" x14ac:dyDescent="0.3">
      <c r="A137">
        <v>305</v>
      </c>
      <c r="B137" t="s">
        <v>186</v>
      </c>
      <c r="C137" t="s">
        <v>35</v>
      </c>
    </row>
    <row r="138" spans="1:3" x14ac:dyDescent="0.3">
      <c r="A138">
        <v>495</v>
      </c>
      <c r="B138" t="s">
        <v>588</v>
      </c>
      <c r="C138" t="s">
        <v>35</v>
      </c>
    </row>
    <row r="139" spans="1:3" x14ac:dyDescent="0.3">
      <c r="A139">
        <v>136</v>
      </c>
      <c r="B139" t="s">
        <v>101</v>
      </c>
      <c r="C139" t="s">
        <v>186</v>
      </c>
    </row>
    <row r="140" spans="1:3" x14ac:dyDescent="0.3">
      <c r="A140">
        <v>667</v>
      </c>
      <c r="B140" t="s">
        <v>115</v>
      </c>
      <c r="C140" t="s">
        <v>588</v>
      </c>
    </row>
    <row r="141" spans="1:3" x14ac:dyDescent="0.3">
      <c r="A141">
        <v>388</v>
      </c>
      <c r="B141" t="s">
        <v>71</v>
      </c>
      <c r="C141" t="s">
        <v>115</v>
      </c>
    </row>
    <row r="142" spans="1:3" x14ac:dyDescent="0.3">
      <c r="A142">
        <v>97</v>
      </c>
      <c r="B142" t="s">
        <v>86</v>
      </c>
      <c r="C142" t="s">
        <v>71</v>
      </c>
    </row>
    <row r="143" spans="1:3" x14ac:dyDescent="0.3">
      <c r="A143">
        <v>777</v>
      </c>
      <c r="B143" t="s">
        <v>603</v>
      </c>
      <c r="C143" t="s">
        <v>603</v>
      </c>
    </row>
    <row r="144" spans="1:3" x14ac:dyDescent="0.3">
      <c r="A144">
        <v>275</v>
      </c>
      <c r="B144" t="s">
        <v>116</v>
      </c>
      <c r="C144" t="s">
        <v>580</v>
      </c>
    </row>
    <row r="145" spans="1:3" x14ac:dyDescent="0.3">
      <c r="A145">
        <v>826</v>
      </c>
      <c r="B145" t="s">
        <v>72</v>
      </c>
      <c r="C145" t="s">
        <v>38</v>
      </c>
    </row>
    <row r="146" spans="1:3" x14ac:dyDescent="0.3">
      <c r="A146">
        <v>692</v>
      </c>
      <c r="B146" t="s">
        <v>619</v>
      </c>
    </row>
    <row r="147" spans="1:3" x14ac:dyDescent="0.3">
      <c r="A147">
        <v>205</v>
      </c>
      <c r="B147" t="s">
        <v>73</v>
      </c>
    </row>
    <row r="148" spans="1:3" x14ac:dyDescent="0.3">
      <c r="A148">
        <v>222</v>
      </c>
      <c r="B148" t="s">
        <v>580</v>
      </c>
    </row>
    <row r="149" spans="1:3" x14ac:dyDescent="0.3">
      <c r="A149">
        <v>567</v>
      </c>
      <c r="B149" t="s">
        <v>37</v>
      </c>
    </row>
    <row r="150" spans="1:3" x14ac:dyDescent="0.3">
      <c r="A150">
        <v>15</v>
      </c>
      <c r="B150" t="s">
        <v>38</v>
      </c>
    </row>
    <row r="151" spans="1:3" x14ac:dyDescent="0.3">
      <c r="A151">
        <v>137</v>
      </c>
      <c r="B151" t="s">
        <v>102</v>
      </c>
    </row>
    <row r="152" spans="1:3" x14ac:dyDescent="0.3">
      <c r="A152">
        <v>135</v>
      </c>
      <c r="B152" t="s">
        <v>151</v>
      </c>
    </row>
  </sheetData>
  <autoFilter ref="A1:C1" xr:uid="{DAB0EB81-A228-4895-A97F-BEFF52339C90}">
    <sortState xmlns:xlrd2="http://schemas.microsoft.com/office/spreadsheetml/2017/richdata2" ref="A2:C152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34EA-5987-477A-B6D5-0F53B8E36957}">
  <dimension ref="A1:G158"/>
  <sheetViews>
    <sheetView workbookViewId="0">
      <selection activeCell="A17" sqref="A17"/>
    </sheetView>
  </sheetViews>
  <sheetFormatPr defaultRowHeight="14.4" x14ac:dyDescent="0.3"/>
  <cols>
    <col min="1" max="1" width="56.69921875" customWidth="1"/>
  </cols>
  <sheetData>
    <row r="1" spans="1:7" x14ac:dyDescent="0.3">
      <c r="A1" s="11" t="s">
        <v>683</v>
      </c>
      <c r="B1" s="11" t="s">
        <v>685</v>
      </c>
      <c r="C1" s="11" t="s">
        <v>686</v>
      </c>
      <c r="D1" s="11" t="s">
        <v>687</v>
      </c>
      <c r="E1" s="11" t="s">
        <v>688</v>
      </c>
      <c r="F1" s="11" t="s">
        <v>689</v>
      </c>
      <c r="G1" s="11" t="s">
        <v>690</v>
      </c>
    </row>
    <row r="2" spans="1:7" x14ac:dyDescent="0.3">
      <c r="A2" t="s">
        <v>468</v>
      </c>
      <c r="B2" s="14" t="s">
        <v>76</v>
      </c>
    </row>
    <row r="3" spans="1:7" x14ac:dyDescent="0.3">
      <c r="A3" t="s">
        <v>5</v>
      </c>
      <c r="B3" s="14" t="s">
        <v>5</v>
      </c>
    </row>
    <row r="4" spans="1:7" x14ac:dyDescent="0.3">
      <c r="A4" t="s">
        <v>483</v>
      </c>
      <c r="B4" s="13" t="s">
        <v>40</v>
      </c>
    </row>
    <row r="5" spans="1:7" x14ac:dyDescent="0.3">
      <c r="A5" t="s">
        <v>472</v>
      </c>
      <c r="B5" s="15" t="s">
        <v>40</v>
      </c>
    </row>
    <row r="6" spans="1:7" x14ac:dyDescent="0.3">
      <c r="A6" t="s">
        <v>459</v>
      </c>
      <c r="B6" s="13" t="s">
        <v>90</v>
      </c>
    </row>
    <row r="7" spans="1:7" x14ac:dyDescent="0.3">
      <c r="A7" t="s">
        <v>496</v>
      </c>
      <c r="B7" s="12" t="s">
        <v>106</v>
      </c>
    </row>
    <row r="8" spans="1:7" x14ac:dyDescent="0.3">
      <c r="A8" t="s">
        <v>379</v>
      </c>
      <c r="B8" s="12" t="s">
        <v>106</v>
      </c>
    </row>
    <row r="9" spans="1:7" x14ac:dyDescent="0.3">
      <c r="A9" t="s">
        <v>371</v>
      </c>
      <c r="B9" s="12" t="s">
        <v>106</v>
      </c>
    </row>
    <row r="10" spans="1:7" x14ac:dyDescent="0.3">
      <c r="A10" t="s">
        <v>409</v>
      </c>
      <c r="B10" s="13" t="s">
        <v>92</v>
      </c>
    </row>
    <row r="11" spans="1:7" x14ac:dyDescent="0.3">
      <c r="A11" t="s">
        <v>467</v>
      </c>
      <c r="B11" s="13" t="s">
        <v>134</v>
      </c>
    </row>
    <row r="12" spans="1:7" x14ac:dyDescent="0.3">
      <c r="A12" t="s">
        <v>408</v>
      </c>
      <c r="B12" s="13" t="s">
        <v>93</v>
      </c>
    </row>
    <row r="13" spans="1:7" x14ac:dyDescent="0.3">
      <c r="A13" t="s">
        <v>416</v>
      </c>
      <c r="B13" s="13" t="s">
        <v>121</v>
      </c>
    </row>
    <row r="14" spans="1:7" x14ac:dyDescent="0.3">
      <c r="A14" t="s">
        <v>502</v>
      </c>
      <c r="B14" s="12" t="s">
        <v>150</v>
      </c>
    </row>
    <row r="15" spans="1:7" x14ac:dyDescent="0.3">
      <c r="A15" t="s">
        <v>410</v>
      </c>
      <c r="B15" s="12" t="s">
        <v>150</v>
      </c>
    </row>
    <row r="16" spans="1:7" x14ac:dyDescent="0.3">
      <c r="A16" t="s">
        <v>395</v>
      </c>
      <c r="B16" s="12" t="s">
        <v>150</v>
      </c>
    </row>
    <row r="17" spans="1:3" x14ac:dyDescent="0.3">
      <c r="A17" t="s">
        <v>455</v>
      </c>
      <c r="B17" s="12" t="s">
        <v>150</v>
      </c>
    </row>
    <row r="18" spans="1:3" x14ac:dyDescent="0.3">
      <c r="A18" t="s">
        <v>405</v>
      </c>
      <c r="B18" s="12" t="s">
        <v>107</v>
      </c>
      <c r="C18" s="12" t="s">
        <v>110</v>
      </c>
    </row>
    <row r="19" spans="1:3" x14ac:dyDescent="0.3">
      <c r="A19" t="s">
        <v>153</v>
      </c>
      <c r="B19" s="14" t="s">
        <v>153</v>
      </c>
    </row>
    <row r="20" spans="1:3" x14ac:dyDescent="0.3">
      <c r="A20" t="s">
        <v>462</v>
      </c>
      <c r="B20" s="13" t="s">
        <v>140</v>
      </c>
    </row>
    <row r="21" spans="1:3" x14ac:dyDescent="0.3">
      <c r="A21" t="s">
        <v>366</v>
      </c>
      <c r="B21" s="12" t="s">
        <v>8</v>
      </c>
    </row>
    <row r="22" spans="1:3" x14ac:dyDescent="0.3">
      <c r="A22" t="s">
        <v>479</v>
      </c>
      <c r="B22" s="12" t="s">
        <v>8</v>
      </c>
    </row>
    <row r="23" spans="1:3" x14ac:dyDescent="0.3">
      <c r="A23" t="s">
        <v>447</v>
      </c>
      <c r="B23" s="12" t="s">
        <v>52</v>
      </c>
    </row>
    <row r="24" spans="1:3" x14ac:dyDescent="0.3">
      <c r="A24" t="s">
        <v>463</v>
      </c>
      <c r="B24" s="12" t="s">
        <v>79</v>
      </c>
    </row>
    <row r="25" spans="1:3" x14ac:dyDescent="0.3">
      <c r="A25" t="s">
        <v>429</v>
      </c>
      <c r="B25" s="13" t="s">
        <v>141</v>
      </c>
    </row>
    <row r="26" spans="1:3" x14ac:dyDescent="0.3">
      <c r="A26" t="s">
        <v>495</v>
      </c>
      <c r="B26" s="13" t="s">
        <v>10</v>
      </c>
      <c r="C26" s="12" t="s">
        <v>123</v>
      </c>
    </row>
    <row r="27" spans="1:3" x14ac:dyDescent="0.3">
      <c r="A27" t="s">
        <v>397</v>
      </c>
      <c r="B27" s="13" t="s">
        <v>10</v>
      </c>
      <c r="C27" s="12" t="s">
        <v>123</v>
      </c>
    </row>
    <row r="28" spans="1:3" x14ac:dyDescent="0.3">
      <c r="A28" t="s">
        <v>398</v>
      </c>
      <c r="B28" s="13" t="s">
        <v>10</v>
      </c>
      <c r="C28" s="12" t="s">
        <v>123</v>
      </c>
    </row>
    <row r="29" spans="1:3" x14ac:dyDescent="0.3">
      <c r="A29" t="s">
        <v>418</v>
      </c>
      <c r="B29" s="12" t="s">
        <v>10</v>
      </c>
      <c r="C29" s="12" t="s">
        <v>123</v>
      </c>
    </row>
    <row r="30" spans="1:3" x14ac:dyDescent="0.3">
      <c r="A30" t="s">
        <v>378</v>
      </c>
      <c r="B30" s="12" t="s">
        <v>10</v>
      </c>
      <c r="C30" s="12" t="s">
        <v>123</v>
      </c>
    </row>
    <row r="31" spans="1:3" x14ac:dyDescent="0.3">
      <c r="A31" t="s">
        <v>419</v>
      </c>
      <c r="B31" s="12" t="s">
        <v>10</v>
      </c>
      <c r="C31" s="12" t="s">
        <v>123</v>
      </c>
    </row>
    <row r="32" spans="1:3" x14ac:dyDescent="0.3">
      <c r="A32" t="s">
        <v>360</v>
      </c>
      <c r="B32" s="13" t="s">
        <v>10</v>
      </c>
      <c r="C32" s="12" t="s">
        <v>123</v>
      </c>
    </row>
    <row r="33" spans="1:3" x14ac:dyDescent="0.3">
      <c r="A33" t="s">
        <v>391</v>
      </c>
      <c r="B33" s="13" t="s">
        <v>10</v>
      </c>
    </row>
    <row r="34" spans="1:3" x14ac:dyDescent="0.3">
      <c r="A34" t="s">
        <v>370</v>
      </c>
      <c r="B34" s="13" t="s">
        <v>10</v>
      </c>
      <c r="C34" s="12" t="s">
        <v>123</v>
      </c>
    </row>
    <row r="35" spans="1:3" x14ac:dyDescent="0.3">
      <c r="A35" t="s">
        <v>423</v>
      </c>
      <c r="B35" s="13" t="s">
        <v>10</v>
      </c>
      <c r="C35" s="12" t="s">
        <v>123</v>
      </c>
    </row>
    <row r="36" spans="1:3" x14ac:dyDescent="0.3">
      <c r="A36" t="s">
        <v>464</v>
      </c>
      <c r="B36" s="13" t="s">
        <v>10</v>
      </c>
      <c r="C36" s="12" t="s">
        <v>123</v>
      </c>
    </row>
    <row r="37" spans="1:3" x14ac:dyDescent="0.3">
      <c r="A37" t="s">
        <v>432</v>
      </c>
      <c r="B37" s="13" t="s">
        <v>10</v>
      </c>
      <c r="C37" s="12" t="s">
        <v>123</v>
      </c>
    </row>
    <row r="38" spans="1:3" x14ac:dyDescent="0.3">
      <c r="A38" t="s">
        <v>446</v>
      </c>
      <c r="B38" s="13" t="s">
        <v>10</v>
      </c>
      <c r="C38" s="12" t="s">
        <v>123</v>
      </c>
    </row>
    <row r="39" spans="1:3" x14ac:dyDescent="0.3">
      <c r="A39" t="s">
        <v>396</v>
      </c>
      <c r="B39" s="13" t="s">
        <v>10</v>
      </c>
      <c r="C39" s="12" t="s">
        <v>123</v>
      </c>
    </row>
    <row r="40" spans="1:3" x14ac:dyDescent="0.3">
      <c r="A40" t="s">
        <v>388</v>
      </c>
      <c r="B40" s="12" t="s">
        <v>10</v>
      </c>
      <c r="C40" s="12" t="s">
        <v>123</v>
      </c>
    </row>
    <row r="41" spans="1:3" x14ac:dyDescent="0.3">
      <c r="A41" t="s">
        <v>487</v>
      </c>
      <c r="B41" s="12" t="s">
        <v>10</v>
      </c>
      <c r="C41" s="12" t="s">
        <v>123</v>
      </c>
    </row>
    <row r="42" spans="1:3" x14ac:dyDescent="0.3">
      <c r="A42" t="s">
        <v>11</v>
      </c>
      <c r="B42" s="14" t="s">
        <v>11</v>
      </c>
    </row>
    <row r="43" spans="1:3" x14ac:dyDescent="0.3">
      <c r="A43" t="s">
        <v>453</v>
      </c>
      <c r="B43" s="12" t="s">
        <v>128</v>
      </c>
    </row>
    <row r="44" spans="1:3" x14ac:dyDescent="0.3">
      <c r="A44" t="s">
        <v>488</v>
      </c>
      <c r="B44" s="12" t="s">
        <v>142</v>
      </c>
    </row>
    <row r="45" spans="1:3" x14ac:dyDescent="0.3">
      <c r="A45" t="s">
        <v>505</v>
      </c>
      <c r="B45" s="3" t="s">
        <v>691</v>
      </c>
    </row>
    <row r="46" spans="1:3" x14ac:dyDescent="0.3">
      <c r="A46" t="s">
        <v>504</v>
      </c>
      <c r="B46" s="3" t="s">
        <v>691</v>
      </c>
    </row>
    <row r="47" spans="1:3" x14ac:dyDescent="0.3">
      <c r="A47" t="s">
        <v>501</v>
      </c>
      <c r="B47" s="3" t="s">
        <v>691</v>
      </c>
    </row>
    <row r="48" spans="1:3" x14ac:dyDescent="0.3">
      <c r="A48" t="s">
        <v>503</v>
      </c>
      <c r="B48" s="3" t="s">
        <v>691</v>
      </c>
    </row>
    <row r="49" spans="1:2" x14ac:dyDescent="0.3">
      <c r="A49" t="s">
        <v>507</v>
      </c>
      <c r="B49" s="3" t="s">
        <v>691</v>
      </c>
    </row>
    <row r="50" spans="1:2" x14ac:dyDescent="0.3">
      <c r="A50" t="s">
        <v>506</v>
      </c>
      <c r="B50" s="3" t="s">
        <v>691</v>
      </c>
    </row>
    <row r="51" spans="1:2" x14ac:dyDescent="0.3">
      <c r="A51" t="s">
        <v>508</v>
      </c>
      <c r="B51" s="3" t="s">
        <v>691</v>
      </c>
    </row>
    <row r="52" spans="1:2" x14ac:dyDescent="0.3">
      <c r="A52" t="s">
        <v>457</v>
      </c>
      <c r="B52" s="3" t="s">
        <v>691</v>
      </c>
    </row>
    <row r="53" spans="1:2" x14ac:dyDescent="0.3">
      <c r="A53" t="s">
        <v>414</v>
      </c>
      <c r="B53" s="3" t="s">
        <v>691</v>
      </c>
    </row>
    <row r="54" spans="1:2" x14ac:dyDescent="0.3">
      <c r="A54" t="s">
        <v>466</v>
      </c>
      <c r="B54" s="3" t="s">
        <v>691</v>
      </c>
    </row>
    <row r="55" spans="1:2" x14ac:dyDescent="0.3">
      <c r="A55" t="s">
        <v>393</v>
      </c>
      <c r="B55" s="3" t="s">
        <v>691</v>
      </c>
    </row>
    <row r="56" spans="1:2" x14ac:dyDescent="0.3">
      <c r="A56" t="s">
        <v>386</v>
      </c>
      <c r="B56" s="3" t="s">
        <v>691</v>
      </c>
    </row>
    <row r="57" spans="1:2" x14ac:dyDescent="0.3">
      <c r="A57" t="s">
        <v>387</v>
      </c>
      <c r="B57" s="3" t="s">
        <v>691</v>
      </c>
    </row>
    <row r="58" spans="1:2" x14ac:dyDescent="0.3">
      <c r="A58" t="s">
        <v>412</v>
      </c>
      <c r="B58" s="3" t="s">
        <v>691</v>
      </c>
    </row>
    <row r="59" spans="1:2" x14ac:dyDescent="0.3">
      <c r="A59" t="s">
        <v>456</v>
      </c>
      <c r="B59" s="3" t="s">
        <v>691</v>
      </c>
    </row>
    <row r="60" spans="1:2" x14ac:dyDescent="0.3">
      <c r="A60" t="s">
        <v>444</v>
      </c>
      <c r="B60" s="3" t="s">
        <v>691</v>
      </c>
    </row>
    <row r="61" spans="1:2" x14ac:dyDescent="0.3">
      <c r="A61" t="s">
        <v>454</v>
      </c>
      <c r="B61" s="3" t="s">
        <v>691</v>
      </c>
    </row>
    <row r="62" spans="1:2" x14ac:dyDescent="0.3">
      <c r="A62" t="s">
        <v>375</v>
      </c>
      <c r="B62" s="3" t="s">
        <v>691</v>
      </c>
    </row>
    <row r="63" spans="1:2" x14ac:dyDescent="0.3">
      <c r="A63" t="s">
        <v>450</v>
      </c>
      <c r="B63" s="3" t="s">
        <v>691</v>
      </c>
    </row>
    <row r="64" spans="1:2" x14ac:dyDescent="0.3">
      <c r="A64" t="s">
        <v>452</v>
      </c>
      <c r="B64" s="3" t="s">
        <v>691</v>
      </c>
    </row>
    <row r="65" spans="1:2" x14ac:dyDescent="0.3">
      <c r="A65" t="s">
        <v>425</v>
      </c>
      <c r="B65" s="3" t="s">
        <v>691</v>
      </c>
    </row>
    <row r="66" spans="1:2" x14ac:dyDescent="0.3">
      <c r="A66" t="s">
        <v>404</v>
      </c>
      <c r="B66" s="3" t="s">
        <v>691</v>
      </c>
    </row>
    <row r="67" spans="1:2" x14ac:dyDescent="0.3">
      <c r="A67" t="s">
        <v>424</v>
      </c>
      <c r="B67" s="3" t="s">
        <v>691</v>
      </c>
    </row>
    <row r="68" spans="1:2" x14ac:dyDescent="0.3">
      <c r="A68" t="s">
        <v>451</v>
      </c>
      <c r="B68" s="3" t="s">
        <v>691</v>
      </c>
    </row>
    <row r="69" spans="1:2" x14ac:dyDescent="0.3">
      <c r="A69" t="s">
        <v>474</v>
      </c>
      <c r="B69" s="3" t="s">
        <v>691</v>
      </c>
    </row>
    <row r="70" spans="1:2" x14ac:dyDescent="0.3">
      <c r="A70" t="s">
        <v>437</v>
      </c>
      <c r="B70" s="3" t="s">
        <v>691</v>
      </c>
    </row>
    <row r="71" spans="1:2" x14ac:dyDescent="0.3">
      <c r="A71" t="s">
        <v>480</v>
      </c>
      <c r="B71" s="3" t="s">
        <v>691</v>
      </c>
    </row>
    <row r="72" spans="1:2" x14ac:dyDescent="0.3">
      <c r="A72" t="s">
        <v>363</v>
      </c>
      <c r="B72" s="3" t="s">
        <v>691</v>
      </c>
    </row>
    <row r="73" spans="1:2" x14ac:dyDescent="0.3">
      <c r="A73" t="s">
        <v>390</v>
      </c>
      <c r="B73" s="3" t="s">
        <v>691</v>
      </c>
    </row>
    <row r="74" spans="1:2" x14ac:dyDescent="0.3">
      <c r="A74" t="s">
        <v>392</v>
      </c>
      <c r="B74" s="3" t="s">
        <v>691</v>
      </c>
    </row>
    <row r="75" spans="1:2" x14ac:dyDescent="0.3">
      <c r="A75" t="s">
        <v>465</v>
      </c>
      <c r="B75" s="3" t="s">
        <v>691</v>
      </c>
    </row>
    <row r="76" spans="1:2" x14ac:dyDescent="0.3">
      <c r="A76" t="s">
        <v>376</v>
      </c>
      <c r="B76" s="3" t="s">
        <v>691</v>
      </c>
    </row>
    <row r="77" spans="1:2" x14ac:dyDescent="0.3">
      <c r="A77" t="s">
        <v>422</v>
      </c>
      <c r="B77" s="3" t="s">
        <v>691</v>
      </c>
    </row>
    <row r="78" spans="1:2" x14ac:dyDescent="0.3">
      <c r="A78" t="s">
        <v>389</v>
      </c>
      <c r="B78" s="3" t="s">
        <v>691</v>
      </c>
    </row>
    <row r="79" spans="1:2" x14ac:dyDescent="0.3">
      <c r="A79" t="s">
        <v>421</v>
      </c>
      <c r="B79" s="3" t="s">
        <v>691</v>
      </c>
    </row>
    <row r="80" spans="1:2" x14ac:dyDescent="0.3">
      <c r="A80" t="s">
        <v>428</v>
      </c>
      <c r="B80" s="12" t="s">
        <v>96</v>
      </c>
    </row>
    <row r="81" spans="1:3" x14ac:dyDescent="0.3">
      <c r="A81" t="s">
        <v>443</v>
      </c>
      <c r="B81" s="12" t="s">
        <v>13</v>
      </c>
    </row>
    <row r="82" spans="1:3" x14ac:dyDescent="0.3">
      <c r="A82" t="s">
        <v>442</v>
      </c>
      <c r="B82" s="12" t="s">
        <v>13</v>
      </c>
    </row>
    <row r="83" spans="1:3" x14ac:dyDescent="0.3">
      <c r="A83" t="s">
        <v>448</v>
      </c>
      <c r="B83" s="13" t="s">
        <v>14</v>
      </c>
      <c r="C83" s="13" t="s">
        <v>59</v>
      </c>
    </row>
    <row r="84" spans="1:3" x14ac:dyDescent="0.3">
      <c r="A84" t="s">
        <v>413</v>
      </c>
      <c r="B84" s="13" t="s">
        <v>15</v>
      </c>
    </row>
    <row r="85" spans="1:3" x14ac:dyDescent="0.3">
      <c r="A85" t="s">
        <v>441</v>
      </c>
      <c r="B85" s="13" t="s">
        <v>17</v>
      </c>
    </row>
    <row r="86" spans="1:3" x14ac:dyDescent="0.3">
      <c r="A86" t="s">
        <v>365</v>
      </c>
      <c r="B86" s="13" t="s">
        <v>17</v>
      </c>
    </row>
    <row r="87" spans="1:3" x14ac:dyDescent="0.3">
      <c r="A87" t="s">
        <v>364</v>
      </c>
      <c r="B87" s="12" t="s">
        <v>18</v>
      </c>
    </row>
    <row r="88" spans="1:3" x14ac:dyDescent="0.3">
      <c r="A88" t="s">
        <v>411</v>
      </c>
      <c r="B88" s="12" t="s">
        <v>18</v>
      </c>
      <c r="C88" s="12" t="s">
        <v>19</v>
      </c>
    </row>
    <row r="89" spans="1:3" x14ac:dyDescent="0.3">
      <c r="A89" t="s">
        <v>402</v>
      </c>
      <c r="B89" s="12" t="s">
        <v>18</v>
      </c>
      <c r="C89" s="12" t="s">
        <v>19</v>
      </c>
    </row>
    <row r="90" spans="1:3" x14ac:dyDescent="0.3">
      <c r="A90" t="s">
        <v>426</v>
      </c>
      <c r="B90" s="12" t="s">
        <v>18</v>
      </c>
      <c r="C90" s="12" t="s">
        <v>17</v>
      </c>
    </row>
    <row r="91" spans="1:3" x14ac:dyDescent="0.3">
      <c r="A91" t="s">
        <v>609</v>
      </c>
      <c r="B91" s="12" t="s">
        <v>18</v>
      </c>
      <c r="C91" s="12" t="s">
        <v>17</v>
      </c>
    </row>
    <row r="92" spans="1:3" x14ac:dyDescent="0.3">
      <c r="A92" t="s">
        <v>417</v>
      </c>
      <c r="B92" s="12" t="s">
        <v>18</v>
      </c>
      <c r="C92" s="12" t="s">
        <v>23</v>
      </c>
    </row>
    <row r="93" spans="1:3" x14ac:dyDescent="0.3">
      <c r="A93" t="s">
        <v>440</v>
      </c>
      <c r="B93" s="12" t="s">
        <v>18</v>
      </c>
    </row>
    <row r="94" spans="1:3" x14ac:dyDescent="0.3">
      <c r="A94" t="s">
        <v>471</v>
      </c>
      <c r="B94" s="12" t="s">
        <v>19</v>
      </c>
    </row>
    <row r="95" spans="1:3" x14ac:dyDescent="0.3">
      <c r="A95" t="s">
        <v>486</v>
      </c>
      <c r="B95" s="12" t="s">
        <v>129</v>
      </c>
      <c r="C95" s="12" t="s">
        <v>106</v>
      </c>
    </row>
    <row r="96" spans="1:3" x14ac:dyDescent="0.3">
      <c r="A96" t="s">
        <v>394</v>
      </c>
      <c r="B96" s="12" t="s">
        <v>129</v>
      </c>
    </row>
    <row r="97" spans="1:4" x14ac:dyDescent="0.3">
      <c r="A97" t="s">
        <v>607</v>
      </c>
      <c r="B97" s="12" t="s">
        <v>129</v>
      </c>
    </row>
    <row r="98" spans="1:4" x14ac:dyDescent="0.3">
      <c r="A98" t="s">
        <v>372</v>
      </c>
      <c r="B98" s="12" t="s">
        <v>129</v>
      </c>
    </row>
    <row r="99" spans="1:4" x14ac:dyDescent="0.3">
      <c r="A99" t="s">
        <v>403</v>
      </c>
      <c r="B99" s="12" t="s">
        <v>20</v>
      </c>
    </row>
    <row r="100" spans="1:4" x14ac:dyDescent="0.3">
      <c r="A100" t="s">
        <v>382</v>
      </c>
      <c r="B100" s="12" t="s">
        <v>20</v>
      </c>
    </row>
    <row r="101" spans="1:4" x14ac:dyDescent="0.3">
      <c r="A101" t="s">
        <v>385</v>
      </c>
      <c r="B101" s="12" t="s">
        <v>21</v>
      </c>
    </row>
    <row r="102" spans="1:4" x14ac:dyDescent="0.3">
      <c r="A102" t="s">
        <v>490</v>
      </c>
      <c r="B102" s="12" t="s">
        <v>143</v>
      </c>
      <c r="C102" s="12" t="s">
        <v>33</v>
      </c>
      <c r="D102" s="12" t="s">
        <v>34</v>
      </c>
    </row>
    <row r="103" spans="1:4" x14ac:dyDescent="0.3">
      <c r="A103" t="s">
        <v>439</v>
      </c>
      <c r="B103" s="12" t="s">
        <v>23</v>
      </c>
    </row>
    <row r="104" spans="1:4" x14ac:dyDescent="0.3">
      <c r="A104" t="s">
        <v>438</v>
      </c>
      <c r="B104" s="12" t="s">
        <v>23</v>
      </c>
    </row>
    <row r="105" spans="1:4" x14ac:dyDescent="0.3">
      <c r="A105" t="s">
        <v>384</v>
      </c>
      <c r="B105" s="12" t="s">
        <v>23</v>
      </c>
    </row>
    <row r="106" spans="1:4" x14ac:dyDescent="0.3">
      <c r="A106" t="s">
        <v>610</v>
      </c>
      <c r="B106" s="12" t="s">
        <v>23</v>
      </c>
    </row>
    <row r="107" spans="1:4" x14ac:dyDescent="0.3">
      <c r="A107" t="s">
        <v>469</v>
      </c>
      <c r="B107" s="13" t="s">
        <v>97</v>
      </c>
    </row>
    <row r="108" spans="1:4" x14ac:dyDescent="0.3">
      <c r="A108" t="s">
        <v>482</v>
      </c>
      <c r="B108" s="15" t="s">
        <v>28</v>
      </c>
    </row>
    <row r="109" spans="1:4" x14ac:dyDescent="0.3">
      <c r="A109" t="s">
        <v>383</v>
      </c>
      <c r="B109" s="14" t="s">
        <v>28</v>
      </c>
    </row>
    <row r="110" spans="1:4" x14ac:dyDescent="0.3">
      <c r="A110" t="s">
        <v>28</v>
      </c>
      <c r="B110" s="14" t="s">
        <v>28</v>
      </c>
    </row>
    <row r="111" spans="1:4" x14ac:dyDescent="0.3">
      <c r="A111" t="s">
        <v>401</v>
      </c>
      <c r="B111" s="12" t="s">
        <v>28</v>
      </c>
      <c r="C111" s="12" t="s">
        <v>150</v>
      </c>
    </row>
    <row r="112" spans="1:4" x14ac:dyDescent="0.3">
      <c r="A112" t="s">
        <v>435</v>
      </c>
      <c r="B112" s="12" t="s">
        <v>161</v>
      </c>
    </row>
    <row r="113" spans="1:5" x14ac:dyDescent="0.3">
      <c r="A113" t="s">
        <v>498</v>
      </c>
      <c r="B113" s="12" t="s">
        <v>85</v>
      </c>
    </row>
    <row r="114" spans="1:5" x14ac:dyDescent="0.3">
      <c r="A114" t="s">
        <v>380</v>
      </c>
      <c r="B114" s="12" t="s">
        <v>85</v>
      </c>
    </row>
    <row r="115" spans="1:5" x14ac:dyDescent="0.3">
      <c r="A115" t="s">
        <v>399</v>
      </c>
      <c r="B115" s="12" t="s">
        <v>85</v>
      </c>
    </row>
    <row r="116" spans="1:5" x14ac:dyDescent="0.3">
      <c r="A116" t="s">
        <v>420</v>
      </c>
      <c r="B116" s="12" t="s">
        <v>85</v>
      </c>
    </row>
    <row r="117" spans="1:5" x14ac:dyDescent="0.3">
      <c r="A117" t="s">
        <v>29</v>
      </c>
      <c r="B117" s="14" t="s">
        <v>29</v>
      </c>
    </row>
    <row r="118" spans="1:5" x14ac:dyDescent="0.3">
      <c r="A118" t="s">
        <v>431</v>
      </c>
      <c r="B118" s="14" t="s">
        <v>29</v>
      </c>
    </row>
    <row r="119" spans="1:5" x14ac:dyDescent="0.3">
      <c r="A119" t="s">
        <v>478</v>
      </c>
      <c r="B119" s="14" t="s">
        <v>29</v>
      </c>
    </row>
    <row r="120" spans="1:5" x14ac:dyDescent="0.3">
      <c r="A120" t="s">
        <v>477</v>
      </c>
      <c r="B120" s="14" t="s">
        <v>29</v>
      </c>
    </row>
    <row r="121" spans="1:5" x14ac:dyDescent="0.3">
      <c r="A121" t="s">
        <v>476</v>
      </c>
      <c r="B121" s="14" t="s">
        <v>29</v>
      </c>
    </row>
    <row r="122" spans="1:5" x14ac:dyDescent="0.3">
      <c r="A122" t="s">
        <v>377</v>
      </c>
      <c r="B122" s="13" t="s">
        <v>64</v>
      </c>
      <c r="C122" s="12" t="s">
        <v>86</v>
      </c>
      <c r="D122" s="12" t="s">
        <v>57</v>
      </c>
      <c r="E122" s="12" t="s">
        <v>29</v>
      </c>
    </row>
    <row r="123" spans="1:5" x14ac:dyDescent="0.3">
      <c r="A123" t="s">
        <v>373</v>
      </c>
      <c r="B123" s="12" t="s">
        <v>30</v>
      </c>
    </row>
    <row r="124" spans="1:5" x14ac:dyDescent="0.3">
      <c r="A124" t="s">
        <v>415</v>
      </c>
      <c r="B124" s="12" t="s">
        <v>30</v>
      </c>
    </row>
    <row r="125" spans="1:5" x14ac:dyDescent="0.3">
      <c r="A125" t="s">
        <v>473</v>
      </c>
      <c r="B125" s="13" t="s">
        <v>31</v>
      </c>
    </row>
    <row r="126" spans="1:5" x14ac:dyDescent="0.3">
      <c r="A126" t="s">
        <v>445</v>
      </c>
      <c r="B126" s="13" t="s">
        <v>65</v>
      </c>
    </row>
    <row r="127" spans="1:5" x14ac:dyDescent="0.3">
      <c r="A127" t="s">
        <v>65</v>
      </c>
      <c r="B127" s="14" t="s">
        <v>65</v>
      </c>
    </row>
    <row r="128" spans="1:5" x14ac:dyDescent="0.3">
      <c r="A128" t="s">
        <v>497</v>
      </c>
      <c r="B128" s="14" t="s">
        <v>67</v>
      </c>
    </row>
    <row r="129" spans="1:5" x14ac:dyDescent="0.3">
      <c r="A129" t="s">
        <v>458</v>
      </c>
      <c r="B129" s="14" t="s">
        <v>67</v>
      </c>
    </row>
    <row r="130" spans="1:5" x14ac:dyDescent="0.3">
      <c r="A130" t="s">
        <v>361</v>
      </c>
      <c r="B130" s="14" t="s">
        <v>67</v>
      </c>
    </row>
    <row r="131" spans="1:5" x14ac:dyDescent="0.3">
      <c r="A131" t="s">
        <v>500</v>
      </c>
      <c r="B131" s="14" t="s">
        <v>33</v>
      </c>
    </row>
    <row r="132" spans="1:5" x14ac:dyDescent="0.3">
      <c r="A132" t="s">
        <v>491</v>
      </c>
      <c r="B132" s="14" t="s">
        <v>33</v>
      </c>
    </row>
    <row r="133" spans="1:5" x14ac:dyDescent="0.3">
      <c r="A133" t="s">
        <v>33</v>
      </c>
      <c r="B133" s="14" t="s">
        <v>33</v>
      </c>
    </row>
    <row r="134" spans="1:5" x14ac:dyDescent="0.3">
      <c r="A134" t="s">
        <v>427</v>
      </c>
      <c r="B134" s="14" t="s">
        <v>33</v>
      </c>
      <c r="C134" s="16" t="s">
        <v>32</v>
      </c>
    </row>
    <row r="135" spans="1:5" x14ac:dyDescent="0.3">
      <c r="A135" t="s">
        <v>433</v>
      </c>
      <c r="B135" s="14" t="s">
        <v>33</v>
      </c>
    </row>
    <row r="136" spans="1:5" x14ac:dyDescent="0.3">
      <c r="A136" t="s">
        <v>492</v>
      </c>
      <c r="B136" s="13" t="s">
        <v>34</v>
      </c>
    </row>
    <row r="137" spans="1:5" x14ac:dyDescent="0.3">
      <c r="A137" t="s">
        <v>374</v>
      </c>
      <c r="B137" s="13" t="s">
        <v>34</v>
      </c>
    </row>
    <row r="138" spans="1:5" x14ac:dyDescent="0.3">
      <c r="A138" t="s">
        <v>434</v>
      </c>
      <c r="B138" s="13" t="s">
        <v>34</v>
      </c>
    </row>
    <row r="139" spans="1:5" x14ac:dyDescent="0.3">
      <c r="A139" t="s">
        <v>367</v>
      </c>
      <c r="B139" s="13" t="s">
        <v>34</v>
      </c>
    </row>
    <row r="140" spans="1:5" x14ac:dyDescent="0.3">
      <c r="A140" t="s">
        <v>499</v>
      </c>
      <c r="B140" s="13" t="s">
        <v>35</v>
      </c>
    </row>
    <row r="141" spans="1:5" x14ac:dyDescent="0.3">
      <c r="A141" t="s">
        <v>381</v>
      </c>
      <c r="B141" s="12" t="s">
        <v>35</v>
      </c>
      <c r="C141" s="12" t="s">
        <v>67</v>
      </c>
      <c r="D141" s="12" t="s">
        <v>9</v>
      </c>
      <c r="E141" s="12" t="s">
        <v>129</v>
      </c>
    </row>
    <row r="142" spans="1:5" x14ac:dyDescent="0.3">
      <c r="A142" t="s">
        <v>362</v>
      </c>
      <c r="B142" s="13" t="s">
        <v>35</v>
      </c>
    </row>
    <row r="143" spans="1:5" x14ac:dyDescent="0.3">
      <c r="A143" t="s">
        <v>461</v>
      </c>
      <c r="B143" s="13" t="s">
        <v>101</v>
      </c>
    </row>
    <row r="144" spans="1:5" x14ac:dyDescent="0.3">
      <c r="A144" t="s">
        <v>407</v>
      </c>
      <c r="B144" s="13" t="s">
        <v>115</v>
      </c>
    </row>
    <row r="145" spans="1:2" x14ac:dyDescent="0.3">
      <c r="A145" t="s">
        <v>475</v>
      </c>
      <c r="B145" s="12" t="s">
        <v>71</v>
      </c>
    </row>
    <row r="146" spans="1:2" x14ac:dyDescent="0.3">
      <c r="A146" t="s">
        <v>368</v>
      </c>
      <c r="B146" s="12" t="s">
        <v>72</v>
      </c>
    </row>
    <row r="147" spans="1:2" x14ac:dyDescent="0.3">
      <c r="A147" t="s">
        <v>485</v>
      </c>
      <c r="B147" s="12" t="s">
        <v>72</v>
      </c>
    </row>
    <row r="148" spans="1:2" x14ac:dyDescent="0.3">
      <c r="A148" t="s">
        <v>484</v>
      </c>
      <c r="B148" s="12" t="s">
        <v>72</v>
      </c>
    </row>
    <row r="149" spans="1:2" x14ac:dyDescent="0.3">
      <c r="A149" t="s">
        <v>494</v>
      </c>
      <c r="B149" s="14" t="s">
        <v>38</v>
      </c>
    </row>
    <row r="150" spans="1:2" x14ac:dyDescent="0.3">
      <c r="A150" t="s">
        <v>436</v>
      </c>
      <c r="B150" s="12" t="s">
        <v>38</v>
      </c>
    </row>
    <row r="151" spans="1:2" x14ac:dyDescent="0.3">
      <c r="A151" t="s">
        <v>38</v>
      </c>
      <c r="B151" s="14" t="s">
        <v>38</v>
      </c>
    </row>
    <row r="152" spans="1:2" x14ac:dyDescent="0.3">
      <c r="A152" t="s">
        <v>369</v>
      </c>
      <c r="B152" t="s">
        <v>32</v>
      </c>
    </row>
    <row r="153" spans="1:2" x14ac:dyDescent="0.3">
      <c r="A153" t="s">
        <v>460</v>
      </c>
      <c r="B153" s="13" t="s">
        <v>102</v>
      </c>
    </row>
    <row r="156" spans="1:2" x14ac:dyDescent="0.3">
      <c r="A156" s="14" t="s">
        <v>692</v>
      </c>
    </row>
    <row r="157" spans="1:2" x14ac:dyDescent="0.3">
      <c r="A157" s="13" t="s">
        <v>693</v>
      </c>
    </row>
    <row r="158" spans="1:2" x14ac:dyDescent="0.3">
      <c r="A158" s="12" t="s">
        <v>694</v>
      </c>
    </row>
  </sheetData>
  <autoFilter ref="A1:G153" xr:uid="{715CA9A9-7647-4B84-AB95-4B227A8F0597}">
    <sortState xmlns:xlrd2="http://schemas.microsoft.com/office/spreadsheetml/2017/richdata2" ref="A2:G153">
      <sortCondition ref="B1:B15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EACD-BD63-4A27-9CC1-0807392DAA2C}">
  <dimension ref="A1:F160"/>
  <sheetViews>
    <sheetView tabSelected="1" topLeftCell="B1" workbookViewId="0">
      <selection activeCell="E6" sqref="E6"/>
    </sheetView>
  </sheetViews>
  <sheetFormatPr defaultRowHeight="14.4" x14ac:dyDescent="0.3"/>
  <cols>
    <col min="1" max="1" width="25" customWidth="1"/>
    <col min="2" max="2" width="20.296875" customWidth="1"/>
    <col min="3" max="4" width="17.8984375" customWidth="1"/>
    <col min="5" max="5" width="21.3984375" customWidth="1"/>
    <col min="6" max="6" width="20.296875" customWidth="1"/>
  </cols>
  <sheetData>
    <row r="1" spans="1:6" ht="35.75" x14ac:dyDescent="0.35">
      <c r="A1" s="17" t="s">
        <v>704</v>
      </c>
      <c r="B1" s="17" t="s">
        <v>705</v>
      </c>
      <c r="C1" s="17" t="s">
        <v>706</v>
      </c>
      <c r="D1" s="17" t="s">
        <v>707</v>
      </c>
      <c r="E1" s="17" t="s">
        <v>708</v>
      </c>
      <c r="F1" s="17" t="s">
        <v>709</v>
      </c>
    </row>
    <row r="2" spans="1:6" ht="28.8" x14ac:dyDescent="0.3">
      <c r="A2" t="s">
        <v>198</v>
      </c>
      <c r="B2" s="6" t="s">
        <v>670</v>
      </c>
      <c r="C2" s="6" t="s">
        <v>429</v>
      </c>
      <c r="D2" s="6" t="s">
        <v>373</v>
      </c>
      <c r="E2" s="6" t="s">
        <v>405</v>
      </c>
      <c r="F2" s="6" t="s">
        <v>385</v>
      </c>
    </row>
    <row r="3" spans="1:6" ht="28.8" x14ac:dyDescent="0.3">
      <c r="A3" t="s">
        <v>193</v>
      </c>
      <c r="B3" s="6" t="s">
        <v>670</v>
      </c>
      <c r="C3" s="6" t="s">
        <v>429</v>
      </c>
      <c r="D3" s="6" t="s">
        <v>373</v>
      </c>
      <c r="E3" s="6" t="s">
        <v>405</v>
      </c>
      <c r="F3" s="6" t="s">
        <v>385</v>
      </c>
    </row>
    <row r="4" spans="1:6" ht="28.8" x14ac:dyDescent="0.3">
      <c r="A4" t="s">
        <v>1</v>
      </c>
      <c r="B4" s="6" t="s">
        <v>411</v>
      </c>
      <c r="C4" s="6" t="s">
        <v>417</v>
      </c>
      <c r="D4" s="6" t="s">
        <v>364</v>
      </c>
      <c r="E4" s="6" t="s">
        <v>695</v>
      </c>
      <c r="F4" s="6" t="s">
        <v>426</v>
      </c>
    </row>
    <row r="5" spans="1:6" ht="28.8" x14ac:dyDescent="0.3">
      <c r="A5" t="s">
        <v>2</v>
      </c>
      <c r="B5" s="6" t="s">
        <v>385</v>
      </c>
      <c r="C5" s="6" t="s">
        <v>417</v>
      </c>
      <c r="D5" s="6" t="s">
        <v>444</v>
      </c>
      <c r="E5" s="6" t="s">
        <v>384</v>
      </c>
      <c r="F5" s="6" t="s">
        <v>414</v>
      </c>
    </row>
    <row r="6" spans="1:6" ht="28.8" x14ac:dyDescent="0.3">
      <c r="A6" t="s">
        <v>3</v>
      </c>
      <c r="B6" s="6" t="s">
        <v>426</v>
      </c>
      <c r="C6" s="6" t="s">
        <v>364</v>
      </c>
      <c r="D6" s="6" t="s">
        <v>417</v>
      </c>
      <c r="E6" s="6" t="s">
        <v>695</v>
      </c>
      <c r="F6" s="6" t="s">
        <v>441</v>
      </c>
    </row>
    <row r="7" spans="1:6" ht="28.8" x14ac:dyDescent="0.3">
      <c r="A7" t="s">
        <v>4</v>
      </c>
      <c r="B7" s="6" t="s">
        <v>364</v>
      </c>
      <c r="C7" s="6" t="s">
        <v>411</v>
      </c>
      <c r="D7" s="6" t="s">
        <v>695</v>
      </c>
      <c r="E7" s="6" t="s">
        <v>392</v>
      </c>
      <c r="F7" s="6" t="s">
        <v>417</v>
      </c>
    </row>
    <row r="8" spans="1:6" ht="28.8" x14ac:dyDescent="0.3">
      <c r="A8" t="s">
        <v>139</v>
      </c>
      <c r="B8" s="6" t="s">
        <v>411</v>
      </c>
      <c r="C8" s="6" t="s">
        <v>696</v>
      </c>
      <c r="D8" s="6" t="s">
        <v>695</v>
      </c>
      <c r="E8" s="6" t="s">
        <v>392</v>
      </c>
      <c r="F8" s="6" t="s">
        <v>417</v>
      </c>
    </row>
    <row r="9" spans="1:6" ht="28.8" x14ac:dyDescent="0.3">
      <c r="A9" t="s">
        <v>75</v>
      </c>
      <c r="B9" s="6" t="s">
        <v>384</v>
      </c>
      <c r="C9" s="6" t="s">
        <v>438</v>
      </c>
      <c r="D9" s="6" t="s">
        <v>439</v>
      </c>
      <c r="E9" s="6" t="s">
        <v>677</v>
      </c>
      <c r="F9" s="6" t="s">
        <v>455</v>
      </c>
    </row>
    <row r="10" spans="1:6" ht="28.8" x14ac:dyDescent="0.3">
      <c r="A10" t="s">
        <v>104</v>
      </c>
      <c r="B10" s="6" t="s">
        <v>384</v>
      </c>
      <c r="C10" s="6" t="s">
        <v>438</v>
      </c>
      <c r="D10" s="6" t="s">
        <v>439</v>
      </c>
      <c r="E10" s="6" t="s">
        <v>677</v>
      </c>
      <c r="F10" s="6" t="s">
        <v>455</v>
      </c>
    </row>
    <row r="11" spans="1:6" ht="28.8" x14ac:dyDescent="0.3">
      <c r="A11" t="s">
        <v>88</v>
      </c>
      <c r="B11" s="6" t="s">
        <v>364</v>
      </c>
      <c r="C11" s="6" t="s">
        <v>695</v>
      </c>
      <c r="D11" s="6" t="s">
        <v>411</v>
      </c>
      <c r="E11" s="6" t="s">
        <v>417</v>
      </c>
      <c r="F11" s="6" t="s">
        <v>392</v>
      </c>
    </row>
    <row r="12" spans="1:6" ht="28.8" x14ac:dyDescent="0.3">
      <c r="A12" t="s">
        <v>173</v>
      </c>
      <c r="B12" s="6" t="s">
        <v>483</v>
      </c>
      <c r="C12" s="6" t="s">
        <v>403</v>
      </c>
      <c r="D12" s="6" t="s">
        <v>382</v>
      </c>
      <c r="E12" s="6" t="s">
        <v>386</v>
      </c>
      <c r="F12" s="6" t="s">
        <v>622</v>
      </c>
    </row>
    <row r="13" spans="1:6" ht="100.8" x14ac:dyDescent="0.3">
      <c r="A13" t="s">
        <v>76</v>
      </c>
      <c r="B13" s="6" t="s">
        <v>76</v>
      </c>
      <c r="C13" s="6" t="s">
        <v>697</v>
      </c>
      <c r="D13" s="6" t="s">
        <v>364</v>
      </c>
      <c r="E13" s="6" t="s">
        <v>392</v>
      </c>
      <c r="F13" s="6" t="s">
        <v>695</v>
      </c>
    </row>
    <row r="14" spans="1:6" ht="28.8" x14ac:dyDescent="0.3">
      <c r="A14" t="s">
        <v>5</v>
      </c>
      <c r="B14" s="6" t="s">
        <v>5</v>
      </c>
      <c r="C14" s="6" t="s">
        <v>379</v>
      </c>
      <c r="D14" s="6" t="s">
        <v>371</v>
      </c>
      <c r="E14" s="6" t="s">
        <v>668</v>
      </c>
      <c r="F14" s="6" t="s">
        <v>436</v>
      </c>
    </row>
    <row r="15" spans="1:6" ht="28.8" x14ac:dyDescent="0.3">
      <c r="A15" t="s">
        <v>40</v>
      </c>
      <c r="B15" s="6" t="s">
        <v>483</v>
      </c>
      <c r="C15" s="6" t="s">
        <v>416</v>
      </c>
      <c r="D15" s="6" t="s">
        <v>382</v>
      </c>
      <c r="E15" s="6" t="s">
        <v>403</v>
      </c>
      <c r="F15" s="6" t="s">
        <v>622</v>
      </c>
    </row>
    <row r="16" spans="1:6" ht="28.8" x14ac:dyDescent="0.3">
      <c r="A16" t="s">
        <v>120</v>
      </c>
      <c r="B16" s="6" t="s">
        <v>364</v>
      </c>
      <c r="C16" s="6" t="s">
        <v>411</v>
      </c>
      <c r="D16" s="6" t="s">
        <v>695</v>
      </c>
      <c r="E16" s="6" t="s">
        <v>392</v>
      </c>
      <c r="F16" s="6" t="s">
        <v>417</v>
      </c>
    </row>
    <row r="17" spans="1:6" ht="28.8" x14ac:dyDescent="0.3">
      <c r="A17" t="s">
        <v>41</v>
      </c>
      <c r="B17" s="6" t="s">
        <v>483</v>
      </c>
      <c r="C17" s="6" t="s">
        <v>416</v>
      </c>
      <c r="D17" s="6" t="s">
        <v>382</v>
      </c>
      <c r="E17" s="6" t="s">
        <v>403</v>
      </c>
      <c r="F17" s="6" t="s">
        <v>622</v>
      </c>
    </row>
    <row r="18" spans="1:6" ht="28.8" x14ac:dyDescent="0.3">
      <c r="A18" t="s">
        <v>42</v>
      </c>
      <c r="B18" s="6" t="s">
        <v>483</v>
      </c>
      <c r="C18" s="6" t="s">
        <v>416</v>
      </c>
      <c r="D18" s="6" t="s">
        <v>382</v>
      </c>
      <c r="E18" s="6" t="s">
        <v>403</v>
      </c>
      <c r="F18" s="6" t="s">
        <v>622</v>
      </c>
    </row>
    <row r="19" spans="1:6" ht="28.8" x14ac:dyDescent="0.3">
      <c r="A19" t="s">
        <v>146</v>
      </c>
      <c r="B19" s="6" t="s">
        <v>379</v>
      </c>
      <c r="C19" s="6" t="s">
        <v>128</v>
      </c>
      <c r="D19" s="6" t="s">
        <v>371</v>
      </c>
      <c r="E19" s="6" t="s">
        <v>668</v>
      </c>
      <c r="F19" s="6" t="s">
        <v>376</v>
      </c>
    </row>
    <row r="20" spans="1:6" ht="28.8" x14ac:dyDescent="0.3">
      <c r="A20" t="s">
        <v>43</v>
      </c>
      <c r="B20" s="6" t="s">
        <v>439</v>
      </c>
      <c r="C20" s="6" t="s">
        <v>438</v>
      </c>
      <c r="D20" s="6" t="s">
        <v>384</v>
      </c>
      <c r="E20" s="6" t="s">
        <v>677</v>
      </c>
      <c r="F20" s="6" t="s">
        <v>417</v>
      </c>
    </row>
    <row r="21" spans="1:6" ht="28.8" x14ac:dyDescent="0.3">
      <c r="A21" t="s">
        <v>105</v>
      </c>
      <c r="B21" s="6" t="s">
        <v>379</v>
      </c>
      <c r="C21" s="6" t="s">
        <v>371</v>
      </c>
      <c r="D21" s="6" t="s">
        <v>668</v>
      </c>
      <c r="E21" s="6" t="s">
        <v>698</v>
      </c>
      <c r="F21" s="6" t="s">
        <v>376</v>
      </c>
    </row>
    <row r="22" spans="1:6" ht="28.8" x14ac:dyDescent="0.3">
      <c r="A22" t="s">
        <v>6</v>
      </c>
      <c r="B22" s="6" t="s">
        <v>678</v>
      </c>
      <c r="C22" s="6" t="s">
        <v>417</v>
      </c>
      <c r="D22" s="6" t="s">
        <v>364</v>
      </c>
      <c r="E22" s="6" t="s">
        <v>384</v>
      </c>
      <c r="F22" s="6" t="s">
        <v>411</v>
      </c>
    </row>
    <row r="23" spans="1:6" ht="28.8" x14ac:dyDescent="0.3">
      <c r="A23" t="s">
        <v>44</v>
      </c>
      <c r="B23" s="6" t="s">
        <v>455</v>
      </c>
      <c r="C23" s="6" t="s">
        <v>438</v>
      </c>
      <c r="D23" s="6" t="s">
        <v>384</v>
      </c>
      <c r="E23" s="6" t="s">
        <v>677</v>
      </c>
      <c r="F23" s="6" t="s">
        <v>439</v>
      </c>
    </row>
    <row r="24" spans="1:6" ht="28.8" x14ac:dyDescent="0.3">
      <c r="A24" t="s">
        <v>89</v>
      </c>
      <c r="B24" s="6" t="s">
        <v>411</v>
      </c>
      <c r="C24" s="6" t="s">
        <v>696</v>
      </c>
      <c r="D24" s="6" t="s">
        <v>695</v>
      </c>
      <c r="E24" s="6" t="s">
        <v>392</v>
      </c>
      <c r="F24" s="6" t="s">
        <v>417</v>
      </c>
    </row>
    <row r="25" spans="1:6" ht="28.8" x14ac:dyDescent="0.3">
      <c r="A25" t="s">
        <v>167</v>
      </c>
      <c r="B25" s="6" t="s">
        <v>364</v>
      </c>
      <c r="C25" s="6" t="s">
        <v>695</v>
      </c>
      <c r="D25" s="6" t="s">
        <v>411</v>
      </c>
      <c r="E25" s="6" t="s">
        <v>392</v>
      </c>
      <c r="F25" s="6" t="s">
        <v>417</v>
      </c>
    </row>
    <row r="26" spans="1:6" ht="57.6" x14ac:dyDescent="0.3">
      <c r="A26" t="s">
        <v>170</v>
      </c>
      <c r="B26" s="6" t="s">
        <v>459</v>
      </c>
      <c r="C26" s="6" t="s">
        <v>676</v>
      </c>
      <c r="D26" s="6" t="s">
        <v>410</v>
      </c>
      <c r="E26" s="6" t="s">
        <v>395</v>
      </c>
      <c r="F26" s="6" t="s">
        <v>383</v>
      </c>
    </row>
    <row r="27" spans="1:6" ht="57.6" x14ac:dyDescent="0.3">
      <c r="A27" t="s">
        <v>90</v>
      </c>
      <c r="B27" s="6" t="s">
        <v>459</v>
      </c>
      <c r="C27" s="6" t="s">
        <v>410</v>
      </c>
      <c r="D27" s="6" t="s">
        <v>676</v>
      </c>
      <c r="E27" s="6" t="s">
        <v>395</v>
      </c>
      <c r="F27" s="6" t="s">
        <v>383</v>
      </c>
    </row>
    <row r="28" spans="1:6" ht="28.8" x14ac:dyDescent="0.3">
      <c r="A28" t="s">
        <v>91</v>
      </c>
      <c r="B28" s="6" t="s">
        <v>394</v>
      </c>
      <c r="C28" s="6" t="s">
        <v>372</v>
      </c>
      <c r="D28" s="6" t="s">
        <v>666</v>
      </c>
      <c r="E28" s="6" t="s">
        <v>399</v>
      </c>
      <c r="F28" s="6" t="s">
        <v>628</v>
      </c>
    </row>
    <row r="29" spans="1:6" ht="28.8" x14ac:dyDescent="0.3">
      <c r="A29" t="s">
        <v>45</v>
      </c>
      <c r="B29" s="6" t="s">
        <v>439</v>
      </c>
      <c r="C29" s="6" t="s">
        <v>438</v>
      </c>
      <c r="D29" s="6" t="s">
        <v>384</v>
      </c>
      <c r="E29" s="6" t="s">
        <v>677</v>
      </c>
      <c r="F29" s="6" t="s">
        <v>417</v>
      </c>
    </row>
    <row r="30" spans="1:6" ht="28.8" x14ac:dyDescent="0.3">
      <c r="A30" t="s">
        <v>106</v>
      </c>
      <c r="B30" s="6" t="s">
        <v>371</v>
      </c>
      <c r="C30" s="6" t="s">
        <v>379</v>
      </c>
      <c r="D30" s="6" t="s">
        <v>668</v>
      </c>
      <c r="E30" s="6" t="s">
        <v>698</v>
      </c>
      <c r="F30" s="6" t="s">
        <v>376</v>
      </c>
    </row>
    <row r="31" spans="1:6" ht="28.8" x14ac:dyDescent="0.3">
      <c r="A31" t="s">
        <v>46</v>
      </c>
      <c r="B31" s="6" t="s">
        <v>364</v>
      </c>
      <c r="C31" s="6" t="s">
        <v>695</v>
      </c>
      <c r="D31" s="6" t="s">
        <v>411</v>
      </c>
      <c r="E31" s="6" t="s">
        <v>417</v>
      </c>
      <c r="F31" s="6" t="s">
        <v>392</v>
      </c>
    </row>
    <row r="32" spans="1:6" ht="28.8" x14ac:dyDescent="0.3">
      <c r="A32" t="s">
        <v>47</v>
      </c>
      <c r="B32" s="6" t="s">
        <v>411</v>
      </c>
      <c r="C32" s="6" t="s">
        <v>696</v>
      </c>
      <c r="D32" s="6" t="s">
        <v>695</v>
      </c>
      <c r="E32" s="6" t="s">
        <v>392</v>
      </c>
      <c r="F32" s="6" t="s">
        <v>417</v>
      </c>
    </row>
    <row r="33" spans="1:6" x14ac:dyDescent="0.3">
      <c r="A33" t="s">
        <v>77</v>
      </c>
      <c r="B33" s="6" t="s">
        <v>403</v>
      </c>
      <c r="C33" s="6" t="s">
        <v>382</v>
      </c>
      <c r="D33" s="6" t="s">
        <v>483</v>
      </c>
      <c r="E33" s="6" t="s">
        <v>386</v>
      </c>
      <c r="F33" s="6" t="s">
        <v>416</v>
      </c>
    </row>
    <row r="34" spans="1:6" ht="43.2" x14ac:dyDescent="0.3">
      <c r="A34" t="s">
        <v>164</v>
      </c>
      <c r="B34" s="6" t="s">
        <v>676</v>
      </c>
      <c r="C34" s="6" t="s">
        <v>410</v>
      </c>
      <c r="D34" s="6" t="s">
        <v>455</v>
      </c>
      <c r="E34" s="6" t="s">
        <v>401</v>
      </c>
      <c r="F34" s="6" t="s">
        <v>384</v>
      </c>
    </row>
    <row r="35" spans="1:6" ht="57.6" x14ac:dyDescent="0.3">
      <c r="A35" t="s">
        <v>78</v>
      </c>
      <c r="B35" s="6" t="s">
        <v>699</v>
      </c>
      <c r="C35" s="6" t="s">
        <v>384</v>
      </c>
      <c r="D35" s="6" t="s">
        <v>438</v>
      </c>
      <c r="E35" s="6" t="s">
        <v>677</v>
      </c>
      <c r="F35" s="6" t="s">
        <v>439</v>
      </c>
    </row>
    <row r="36" spans="1:6" ht="57.6" x14ac:dyDescent="0.3">
      <c r="A36" t="s">
        <v>48</v>
      </c>
      <c r="B36" s="6" t="s">
        <v>700</v>
      </c>
      <c r="C36" s="6" t="s">
        <v>384</v>
      </c>
      <c r="D36" s="6" t="s">
        <v>438</v>
      </c>
      <c r="E36" s="6" t="s">
        <v>677</v>
      </c>
      <c r="F36" s="6" t="s">
        <v>439</v>
      </c>
    </row>
    <row r="37" spans="1:6" ht="28.8" x14ac:dyDescent="0.3">
      <c r="A37" t="s">
        <v>184</v>
      </c>
      <c r="B37" s="6" t="s">
        <v>701</v>
      </c>
      <c r="C37" s="6" t="s">
        <v>670</v>
      </c>
      <c r="D37" s="6" t="s">
        <v>385</v>
      </c>
      <c r="E37" s="6" t="s">
        <v>384</v>
      </c>
      <c r="F37" s="6" t="s">
        <v>364</v>
      </c>
    </row>
    <row r="38" spans="1:6" ht="28.8" x14ac:dyDescent="0.3">
      <c r="A38" t="s">
        <v>185</v>
      </c>
      <c r="B38" s="6" t="s">
        <v>701</v>
      </c>
      <c r="C38" s="6" t="s">
        <v>670</v>
      </c>
      <c r="D38" s="6" t="s">
        <v>385</v>
      </c>
      <c r="E38" s="6" t="s">
        <v>384</v>
      </c>
      <c r="F38" s="6" t="s">
        <v>364</v>
      </c>
    </row>
    <row r="39" spans="1:6" ht="28.8" x14ac:dyDescent="0.3">
      <c r="A39" t="s">
        <v>92</v>
      </c>
      <c r="B39" s="6" t="s">
        <v>409</v>
      </c>
      <c r="C39" s="6" t="s">
        <v>385</v>
      </c>
      <c r="D39" s="6" t="s">
        <v>411</v>
      </c>
      <c r="E39" s="6" t="s">
        <v>364</v>
      </c>
      <c r="F39" s="6" t="s">
        <v>696</v>
      </c>
    </row>
    <row r="40" spans="1:6" ht="28.8" x14ac:dyDescent="0.3">
      <c r="A40" t="s">
        <v>134</v>
      </c>
      <c r="B40" s="6" t="s">
        <v>467</v>
      </c>
      <c r="C40" s="6" t="s">
        <v>607</v>
      </c>
      <c r="D40" s="6" t="s">
        <v>364</v>
      </c>
      <c r="E40" s="6" t="s">
        <v>695</v>
      </c>
      <c r="F40" s="6" t="s">
        <v>411</v>
      </c>
    </row>
    <row r="41" spans="1:6" ht="28.8" x14ac:dyDescent="0.3">
      <c r="A41" t="s">
        <v>93</v>
      </c>
      <c r="B41" s="6" t="s">
        <v>408</v>
      </c>
      <c r="C41" s="6" t="s">
        <v>385</v>
      </c>
      <c r="D41" s="6" t="s">
        <v>411</v>
      </c>
      <c r="E41" s="6" t="s">
        <v>364</v>
      </c>
      <c r="F41" s="6" t="s">
        <v>696</v>
      </c>
    </row>
    <row r="42" spans="1:6" ht="43.2" x14ac:dyDescent="0.3">
      <c r="A42" t="s">
        <v>200</v>
      </c>
      <c r="B42" s="6" t="s">
        <v>467</v>
      </c>
      <c r="C42" s="6" t="s">
        <v>607</v>
      </c>
      <c r="D42" s="6" t="s">
        <v>670</v>
      </c>
      <c r="E42" s="6" t="s">
        <v>364</v>
      </c>
      <c r="F42" s="6" t="s">
        <v>676</v>
      </c>
    </row>
    <row r="43" spans="1:6" x14ac:dyDescent="0.3">
      <c r="A43" t="s">
        <v>121</v>
      </c>
      <c r="B43" s="6" t="s">
        <v>416</v>
      </c>
      <c r="C43" s="6" t="s">
        <v>382</v>
      </c>
      <c r="D43" s="6" t="s">
        <v>483</v>
      </c>
      <c r="E43" s="6" t="s">
        <v>386</v>
      </c>
      <c r="F43" s="6" t="s">
        <v>403</v>
      </c>
    </row>
    <row r="44" spans="1:6" ht="28.8" x14ac:dyDescent="0.3">
      <c r="A44" t="s">
        <v>132</v>
      </c>
      <c r="B44" s="6" t="s">
        <v>364</v>
      </c>
      <c r="C44" s="6" t="s">
        <v>411</v>
      </c>
      <c r="D44" s="6" t="s">
        <v>695</v>
      </c>
      <c r="E44" s="6" t="s">
        <v>392</v>
      </c>
      <c r="F44" s="6" t="s">
        <v>417</v>
      </c>
    </row>
    <row r="45" spans="1:6" ht="28.8" x14ac:dyDescent="0.3">
      <c r="A45" t="s">
        <v>49</v>
      </c>
      <c r="B45" s="6" t="s">
        <v>384</v>
      </c>
      <c r="C45" s="6" t="s">
        <v>439</v>
      </c>
      <c r="D45" s="6" t="s">
        <v>438</v>
      </c>
      <c r="E45" s="6" t="s">
        <v>677</v>
      </c>
      <c r="F45" s="6" t="s">
        <v>455</v>
      </c>
    </row>
    <row r="46" spans="1:6" ht="28.8" x14ac:dyDescent="0.3">
      <c r="A46" t="s">
        <v>122</v>
      </c>
      <c r="B46" s="6" t="s">
        <v>364</v>
      </c>
      <c r="C46" s="6" t="s">
        <v>411</v>
      </c>
      <c r="D46" s="6" t="s">
        <v>695</v>
      </c>
      <c r="E46" s="6" t="s">
        <v>392</v>
      </c>
      <c r="F46" s="6" t="s">
        <v>417</v>
      </c>
    </row>
    <row r="47" spans="1:6" ht="28.8" x14ac:dyDescent="0.3">
      <c r="A47" t="s">
        <v>50</v>
      </c>
      <c r="B47" s="6" t="s">
        <v>364</v>
      </c>
      <c r="C47" s="6" t="s">
        <v>695</v>
      </c>
      <c r="D47" s="6" t="s">
        <v>411</v>
      </c>
      <c r="E47" s="6" t="s">
        <v>392</v>
      </c>
      <c r="F47" s="6" t="s">
        <v>417</v>
      </c>
    </row>
    <row r="48" spans="1:6" ht="43.2" x14ac:dyDescent="0.3">
      <c r="A48" t="s">
        <v>150</v>
      </c>
      <c r="B48" s="6" t="s">
        <v>676</v>
      </c>
      <c r="C48" s="6" t="s">
        <v>410</v>
      </c>
      <c r="D48" s="6" t="s">
        <v>395</v>
      </c>
      <c r="E48" s="6" t="s">
        <v>401</v>
      </c>
      <c r="F48" s="6" t="s">
        <v>455</v>
      </c>
    </row>
    <row r="49" spans="1:6" ht="43.2" x14ac:dyDescent="0.3">
      <c r="A49" t="s">
        <v>51</v>
      </c>
      <c r="B49" s="6" t="s">
        <v>384</v>
      </c>
      <c r="C49" s="6" t="s">
        <v>438</v>
      </c>
      <c r="D49" s="6" t="s">
        <v>677</v>
      </c>
      <c r="E49" s="6" t="s">
        <v>455</v>
      </c>
      <c r="F49" s="6" t="s">
        <v>439</v>
      </c>
    </row>
    <row r="50" spans="1:6" ht="28.8" x14ac:dyDescent="0.3">
      <c r="A50" t="s">
        <v>7</v>
      </c>
      <c r="B50" s="6" t="s">
        <v>364</v>
      </c>
      <c r="C50" s="6" t="s">
        <v>411</v>
      </c>
      <c r="D50" s="6" t="s">
        <v>695</v>
      </c>
      <c r="E50" s="6" t="s">
        <v>392</v>
      </c>
      <c r="F50" s="6" t="s">
        <v>417</v>
      </c>
    </row>
    <row r="51" spans="1:6" ht="28.8" x14ac:dyDescent="0.3">
      <c r="A51" t="s">
        <v>107</v>
      </c>
      <c r="B51" s="6" t="s">
        <v>405</v>
      </c>
      <c r="C51" s="6" t="s">
        <v>670</v>
      </c>
      <c r="D51" s="6" t="s">
        <v>385</v>
      </c>
      <c r="E51" s="6" t="s">
        <v>373</v>
      </c>
      <c r="F51" s="6" t="s">
        <v>429</v>
      </c>
    </row>
    <row r="52" spans="1:6" ht="28.8" x14ac:dyDescent="0.3">
      <c r="A52" t="s">
        <v>153</v>
      </c>
      <c r="B52" s="6" t="s">
        <v>153</v>
      </c>
      <c r="C52" s="6" t="s">
        <v>379</v>
      </c>
      <c r="D52" s="6" t="s">
        <v>698</v>
      </c>
      <c r="E52" s="6" t="s">
        <v>371</v>
      </c>
      <c r="F52" s="6" t="s">
        <v>454</v>
      </c>
    </row>
    <row r="53" spans="1:6" ht="43.2" x14ac:dyDescent="0.3">
      <c r="A53" t="s">
        <v>140</v>
      </c>
      <c r="B53" s="6" t="s">
        <v>462</v>
      </c>
      <c r="C53" s="6" t="s">
        <v>384</v>
      </c>
      <c r="D53" s="6" t="s">
        <v>444</v>
      </c>
      <c r="E53" s="6" t="s">
        <v>439</v>
      </c>
      <c r="F53" s="6" t="s">
        <v>677</v>
      </c>
    </row>
    <row r="54" spans="1:6" ht="28.8" x14ac:dyDescent="0.3">
      <c r="A54" t="s">
        <v>256</v>
      </c>
      <c r="B54" s="6" t="s">
        <v>364</v>
      </c>
      <c r="C54" s="6" t="s">
        <v>411</v>
      </c>
      <c r="D54" s="6" t="s">
        <v>695</v>
      </c>
      <c r="E54" s="6" t="s">
        <v>392</v>
      </c>
      <c r="F54" s="6" t="s">
        <v>417</v>
      </c>
    </row>
    <row r="55" spans="1:6" x14ac:dyDescent="0.3">
      <c r="A55" t="s">
        <v>8</v>
      </c>
      <c r="B55" s="6" t="s">
        <v>366</v>
      </c>
      <c r="C55" s="6" t="s">
        <v>479</v>
      </c>
      <c r="D55" s="6" t="s">
        <v>364</v>
      </c>
      <c r="E55" s="6" t="s">
        <v>411</v>
      </c>
      <c r="F55" s="6" t="s">
        <v>695</v>
      </c>
    </row>
    <row r="56" spans="1:6" ht="28.8" x14ac:dyDescent="0.3">
      <c r="A56" t="s">
        <v>123</v>
      </c>
      <c r="B56" s="6" t="s">
        <v>419</v>
      </c>
      <c r="C56" s="6" t="s">
        <v>432</v>
      </c>
      <c r="D56" s="6" t="s">
        <v>423</v>
      </c>
      <c r="E56" s="6" t="s">
        <v>446</v>
      </c>
      <c r="F56" s="6" t="s">
        <v>360</v>
      </c>
    </row>
    <row r="57" spans="1:6" ht="57.6" x14ac:dyDescent="0.3">
      <c r="A57" t="s">
        <v>52</v>
      </c>
      <c r="B57" s="6" t="s">
        <v>447</v>
      </c>
      <c r="C57" s="6" t="s">
        <v>699</v>
      </c>
      <c r="D57" s="6" t="s">
        <v>384</v>
      </c>
      <c r="E57" s="6" t="s">
        <v>438</v>
      </c>
      <c r="F57" s="6" t="s">
        <v>677</v>
      </c>
    </row>
    <row r="58" spans="1:6" ht="28.8" x14ac:dyDescent="0.3">
      <c r="A58" t="s">
        <v>79</v>
      </c>
      <c r="B58" s="6" t="s">
        <v>463</v>
      </c>
      <c r="C58" s="6" t="s">
        <v>394</v>
      </c>
      <c r="D58" s="6" t="s">
        <v>372</v>
      </c>
      <c r="E58" s="6" t="s">
        <v>666</v>
      </c>
      <c r="F58" s="6" t="s">
        <v>628</v>
      </c>
    </row>
    <row r="59" spans="1:6" ht="28.8" x14ac:dyDescent="0.3">
      <c r="A59" t="s">
        <v>118</v>
      </c>
      <c r="B59" s="6" t="s">
        <v>411</v>
      </c>
      <c r="C59" s="6" t="s">
        <v>696</v>
      </c>
      <c r="D59" s="6" t="s">
        <v>695</v>
      </c>
      <c r="E59" s="6" t="s">
        <v>392</v>
      </c>
      <c r="F59" s="6" t="s">
        <v>417</v>
      </c>
    </row>
    <row r="60" spans="1:6" x14ac:dyDescent="0.3">
      <c r="A60" t="s">
        <v>182</v>
      </c>
      <c r="B60" s="6" t="s">
        <v>670</v>
      </c>
      <c r="C60" s="6" t="s">
        <v>429</v>
      </c>
      <c r="D60" s="6" t="s">
        <v>394</v>
      </c>
      <c r="E60" s="6" t="s">
        <v>373</v>
      </c>
      <c r="F60" s="6" t="s">
        <v>405</v>
      </c>
    </row>
    <row r="61" spans="1:6" ht="28.8" x14ac:dyDescent="0.3">
      <c r="A61" t="s">
        <v>53</v>
      </c>
      <c r="B61" s="6" t="s">
        <v>385</v>
      </c>
      <c r="C61" s="6" t="s">
        <v>670</v>
      </c>
      <c r="D61" s="6" t="s">
        <v>444</v>
      </c>
      <c r="E61" s="6" t="s">
        <v>414</v>
      </c>
      <c r="F61" s="6" t="s">
        <v>394</v>
      </c>
    </row>
    <row r="62" spans="1:6" ht="28.8" x14ac:dyDescent="0.3">
      <c r="A62" t="s">
        <v>275</v>
      </c>
      <c r="B62" s="6" t="s">
        <v>394</v>
      </c>
      <c r="C62" s="6" t="s">
        <v>372</v>
      </c>
      <c r="D62" s="6" t="s">
        <v>666</v>
      </c>
      <c r="E62" s="6" t="s">
        <v>399</v>
      </c>
      <c r="F62" s="6" t="s">
        <v>628</v>
      </c>
    </row>
    <row r="63" spans="1:6" ht="28.8" x14ac:dyDescent="0.3">
      <c r="A63" t="s">
        <v>141</v>
      </c>
      <c r="B63" s="6" t="s">
        <v>429</v>
      </c>
      <c r="C63" s="6" t="s">
        <v>670</v>
      </c>
      <c r="D63" s="6" t="s">
        <v>373</v>
      </c>
      <c r="E63" s="6" t="s">
        <v>405</v>
      </c>
      <c r="F63" s="6" t="s">
        <v>385</v>
      </c>
    </row>
    <row r="64" spans="1:6" ht="28.8" x14ac:dyDescent="0.3">
      <c r="A64" t="s">
        <v>242</v>
      </c>
      <c r="B64" s="6" t="s">
        <v>364</v>
      </c>
      <c r="C64" s="6" t="s">
        <v>695</v>
      </c>
      <c r="D64" s="6" t="s">
        <v>411</v>
      </c>
      <c r="E64" s="6" t="s">
        <v>392</v>
      </c>
      <c r="F64" s="6" t="s">
        <v>417</v>
      </c>
    </row>
    <row r="65" spans="1:6" ht="28.8" x14ac:dyDescent="0.3">
      <c r="A65" t="s">
        <v>154</v>
      </c>
      <c r="B65" s="6" t="s">
        <v>411</v>
      </c>
      <c r="C65" s="6" t="s">
        <v>696</v>
      </c>
      <c r="D65" s="6" t="s">
        <v>695</v>
      </c>
      <c r="E65" s="6" t="s">
        <v>392</v>
      </c>
      <c r="F65" s="6" t="s">
        <v>417</v>
      </c>
    </row>
    <row r="66" spans="1:6" ht="28.8" x14ac:dyDescent="0.3">
      <c r="A66" t="s">
        <v>94</v>
      </c>
      <c r="B66" s="6" t="s">
        <v>670</v>
      </c>
      <c r="C66" s="6" t="s">
        <v>385</v>
      </c>
      <c r="D66" s="6" t="s">
        <v>429</v>
      </c>
      <c r="E66" s="6" t="s">
        <v>373</v>
      </c>
      <c r="F66" s="6" t="s">
        <v>405</v>
      </c>
    </row>
    <row r="67" spans="1:6" ht="28.8" x14ac:dyDescent="0.3">
      <c r="A67" t="s">
        <v>124</v>
      </c>
      <c r="B67" s="6" t="s">
        <v>364</v>
      </c>
      <c r="C67" s="6" t="s">
        <v>695</v>
      </c>
      <c r="D67" s="6" t="s">
        <v>411</v>
      </c>
      <c r="E67" s="6" t="s">
        <v>392</v>
      </c>
      <c r="F67" s="6" t="s">
        <v>417</v>
      </c>
    </row>
    <row r="68" spans="1:6" ht="28.8" x14ac:dyDescent="0.3">
      <c r="A68" t="s">
        <v>155</v>
      </c>
      <c r="B68" s="6" t="s">
        <v>411</v>
      </c>
      <c r="C68" s="6" t="s">
        <v>696</v>
      </c>
      <c r="D68" s="6" t="s">
        <v>695</v>
      </c>
      <c r="E68" s="6" t="s">
        <v>392</v>
      </c>
      <c r="F68" s="6" t="s">
        <v>417</v>
      </c>
    </row>
    <row r="69" spans="1:6" ht="43.2" x14ac:dyDescent="0.3">
      <c r="A69" t="s">
        <v>54</v>
      </c>
      <c r="B69" s="6" t="s">
        <v>384</v>
      </c>
      <c r="C69" s="6" t="s">
        <v>438</v>
      </c>
      <c r="D69" s="6" t="s">
        <v>677</v>
      </c>
      <c r="E69" s="6" t="s">
        <v>455</v>
      </c>
      <c r="F69" s="6" t="s">
        <v>439</v>
      </c>
    </row>
    <row r="70" spans="1:6" ht="28.8" x14ac:dyDescent="0.3">
      <c r="A70" t="s">
        <v>55</v>
      </c>
      <c r="B70" s="6" t="s">
        <v>441</v>
      </c>
      <c r="C70" s="6" t="s">
        <v>365</v>
      </c>
      <c r="D70" s="6" t="s">
        <v>426</v>
      </c>
      <c r="E70" s="6" t="s">
        <v>413</v>
      </c>
      <c r="F70" s="6" t="s">
        <v>364</v>
      </c>
    </row>
    <row r="71" spans="1:6" x14ac:dyDescent="0.3">
      <c r="A71" t="s">
        <v>80</v>
      </c>
      <c r="B71" s="6" t="s">
        <v>403</v>
      </c>
      <c r="C71" s="6" t="s">
        <v>382</v>
      </c>
      <c r="D71" s="6" t="s">
        <v>386</v>
      </c>
      <c r="E71" s="6" t="s">
        <v>483</v>
      </c>
      <c r="F71" s="6" t="s">
        <v>416</v>
      </c>
    </row>
    <row r="72" spans="1:6" ht="28.8" x14ac:dyDescent="0.3">
      <c r="A72" t="s">
        <v>56</v>
      </c>
      <c r="B72" s="6" t="s">
        <v>384</v>
      </c>
      <c r="C72" s="6" t="s">
        <v>438</v>
      </c>
      <c r="D72" s="6" t="s">
        <v>439</v>
      </c>
      <c r="E72" s="6" t="s">
        <v>677</v>
      </c>
      <c r="F72" s="6" t="s">
        <v>455</v>
      </c>
    </row>
    <row r="73" spans="1:6" ht="28.8" x14ac:dyDescent="0.3">
      <c r="A73" t="s">
        <v>9</v>
      </c>
      <c r="B73" s="6" t="s">
        <v>372</v>
      </c>
      <c r="C73" s="6" t="s">
        <v>666</v>
      </c>
      <c r="D73" s="6" t="s">
        <v>399</v>
      </c>
      <c r="E73" s="6" t="s">
        <v>384</v>
      </c>
      <c r="F73" s="6" t="s">
        <v>628</v>
      </c>
    </row>
    <row r="74" spans="1:6" ht="28.8" x14ac:dyDescent="0.3">
      <c r="A74" t="s">
        <v>81</v>
      </c>
      <c r="B74" s="6" t="s">
        <v>385</v>
      </c>
      <c r="C74" s="6" t="s">
        <v>444</v>
      </c>
      <c r="D74" s="6" t="s">
        <v>417</v>
      </c>
      <c r="E74" s="6" t="s">
        <v>702</v>
      </c>
      <c r="F74" s="6" t="s">
        <v>364</v>
      </c>
    </row>
    <row r="75" spans="1:6" ht="28.8" x14ac:dyDescent="0.3">
      <c r="A75" t="s">
        <v>108</v>
      </c>
      <c r="B75" s="6" t="s">
        <v>403</v>
      </c>
      <c r="C75" s="6" t="s">
        <v>382</v>
      </c>
      <c r="D75" s="6" t="s">
        <v>386</v>
      </c>
      <c r="E75" s="6" t="s">
        <v>622</v>
      </c>
      <c r="F75" s="6" t="s">
        <v>483</v>
      </c>
    </row>
    <row r="76" spans="1:6" x14ac:dyDescent="0.3">
      <c r="A76" t="s">
        <v>10</v>
      </c>
      <c r="B76" s="6" t="s">
        <v>360</v>
      </c>
      <c r="C76" s="6" t="s">
        <v>418</v>
      </c>
      <c r="D76" s="6" t="s">
        <v>370</v>
      </c>
      <c r="E76" s="6" t="s">
        <v>464</v>
      </c>
      <c r="F76" s="6" t="s">
        <v>698</v>
      </c>
    </row>
    <row r="77" spans="1:6" ht="86.4" x14ac:dyDescent="0.3">
      <c r="A77" t="s">
        <v>95</v>
      </c>
      <c r="B77" s="6" t="s">
        <v>697</v>
      </c>
      <c r="C77" s="6" t="s">
        <v>364</v>
      </c>
      <c r="D77" s="6" t="s">
        <v>695</v>
      </c>
      <c r="E77" s="6" t="s">
        <v>392</v>
      </c>
      <c r="F77" s="6" t="s">
        <v>411</v>
      </c>
    </row>
    <row r="78" spans="1:6" ht="28.8" x14ac:dyDescent="0.3">
      <c r="A78" t="s">
        <v>109</v>
      </c>
      <c r="B78" s="6" t="s">
        <v>385</v>
      </c>
      <c r="C78" s="6" t="s">
        <v>444</v>
      </c>
      <c r="D78" s="6" t="s">
        <v>407</v>
      </c>
      <c r="E78" s="6" t="s">
        <v>384</v>
      </c>
      <c r="F78" s="6" t="s">
        <v>414</v>
      </c>
    </row>
    <row r="79" spans="1:6" ht="28.8" x14ac:dyDescent="0.3">
      <c r="A79" t="s">
        <v>156</v>
      </c>
      <c r="B79" s="6" t="s">
        <v>678</v>
      </c>
      <c r="C79" s="6" t="s">
        <v>364</v>
      </c>
      <c r="D79" s="6" t="s">
        <v>438</v>
      </c>
      <c r="E79" s="6" t="s">
        <v>417</v>
      </c>
      <c r="F79" s="6" t="s">
        <v>439</v>
      </c>
    </row>
    <row r="80" spans="1:6" ht="28.8" x14ac:dyDescent="0.3">
      <c r="A80" t="s">
        <v>11</v>
      </c>
      <c r="B80" s="6" t="s">
        <v>11</v>
      </c>
      <c r="C80" s="6" t="s">
        <v>379</v>
      </c>
      <c r="D80" s="6" t="s">
        <v>371</v>
      </c>
      <c r="E80" s="6" t="s">
        <v>668</v>
      </c>
      <c r="F80" s="6" t="s">
        <v>698</v>
      </c>
    </row>
    <row r="81" spans="1:6" ht="28.8" x14ac:dyDescent="0.3">
      <c r="A81" t="s">
        <v>128</v>
      </c>
      <c r="B81" s="6" t="s">
        <v>698</v>
      </c>
      <c r="C81" s="6" t="s">
        <v>454</v>
      </c>
      <c r="D81" s="6" t="s">
        <v>379</v>
      </c>
      <c r="E81" s="6" t="s">
        <v>668</v>
      </c>
      <c r="F81" s="6" t="s">
        <v>376</v>
      </c>
    </row>
    <row r="82" spans="1:6" ht="28.8" x14ac:dyDescent="0.3">
      <c r="A82" t="s">
        <v>12</v>
      </c>
      <c r="B82" s="6" t="s">
        <v>394</v>
      </c>
      <c r="C82" s="6" t="s">
        <v>372</v>
      </c>
      <c r="D82" s="6" t="s">
        <v>666</v>
      </c>
      <c r="E82" s="6" t="s">
        <v>670</v>
      </c>
      <c r="F82" s="6" t="s">
        <v>420</v>
      </c>
    </row>
    <row r="83" spans="1:6" x14ac:dyDescent="0.3">
      <c r="A83" t="s">
        <v>142</v>
      </c>
      <c r="B83" s="6" t="s">
        <v>488</v>
      </c>
      <c r="C83" s="6" t="s">
        <v>670</v>
      </c>
      <c r="D83" s="6" t="s">
        <v>373</v>
      </c>
      <c r="E83" s="6" t="s">
        <v>405</v>
      </c>
      <c r="F83" s="6" t="s">
        <v>429</v>
      </c>
    </row>
    <row r="84" spans="1:6" ht="28.8" x14ac:dyDescent="0.3">
      <c r="A84" t="s">
        <v>159</v>
      </c>
      <c r="B84" s="6" t="s">
        <v>701</v>
      </c>
      <c r="C84" s="6" t="s">
        <v>670</v>
      </c>
      <c r="D84" s="6" t="s">
        <v>385</v>
      </c>
      <c r="E84" s="6" t="s">
        <v>384</v>
      </c>
      <c r="F84" s="6" t="s">
        <v>364</v>
      </c>
    </row>
    <row r="85" spans="1:6" x14ac:dyDescent="0.3">
      <c r="A85" t="s">
        <v>57</v>
      </c>
      <c r="B85" s="6" t="s">
        <v>377</v>
      </c>
      <c r="C85" s="6" t="s">
        <v>379</v>
      </c>
      <c r="D85" s="6" t="s">
        <v>371</v>
      </c>
      <c r="E85" s="6" t="s">
        <v>698</v>
      </c>
      <c r="F85" s="6" t="s">
        <v>422</v>
      </c>
    </row>
    <row r="86" spans="1:6" ht="28.8" x14ac:dyDescent="0.3">
      <c r="A86" t="s">
        <v>96</v>
      </c>
      <c r="B86" s="6" t="s">
        <v>428</v>
      </c>
      <c r="C86" s="6" t="s">
        <v>372</v>
      </c>
      <c r="D86" s="6" t="s">
        <v>695</v>
      </c>
      <c r="E86" s="6" t="s">
        <v>392</v>
      </c>
      <c r="F86" s="6" t="s">
        <v>364</v>
      </c>
    </row>
    <row r="87" spans="1:6" ht="43.2" x14ac:dyDescent="0.3">
      <c r="A87" t="s">
        <v>58</v>
      </c>
      <c r="B87" s="6" t="s">
        <v>384</v>
      </c>
      <c r="C87" s="6" t="s">
        <v>438</v>
      </c>
      <c r="D87" s="6" t="s">
        <v>677</v>
      </c>
      <c r="E87" s="6" t="s">
        <v>455</v>
      </c>
      <c r="F87" s="6" t="s">
        <v>439</v>
      </c>
    </row>
    <row r="88" spans="1:6" ht="28.8" x14ac:dyDescent="0.3">
      <c r="A88" t="s">
        <v>13</v>
      </c>
      <c r="B88" s="6" t="s">
        <v>443</v>
      </c>
      <c r="C88" s="6" t="s">
        <v>442</v>
      </c>
      <c r="D88" s="6" t="s">
        <v>392</v>
      </c>
      <c r="E88" s="6" t="s">
        <v>695</v>
      </c>
      <c r="F88" s="6" t="s">
        <v>364</v>
      </c>
    </row>
    <row r="89" spans="1:6" ht="57.6" x14ac:dyDescent="0.3">
      <c r="A89" t="s">
        <v>14</v>
      </c>
      <c r="B89" s="6" t="s">
        <v>448</v>
      </c>
      <c r="C89" s="6" t="s">
        <v>699</v>
      </c>
      <c r="D89" s="6" t="s">
        <v>384</v>
      </c>
      <c r="E89" s="6" t="s">
        <v>438</v>
      </c>
      <c r="F89" s="6" t="s">
        <v>677</v>
      </c>
    </row>
    <row r="90" spans="1:6" ht="57.6" x14ac:dyDescent="0.3">
      <c r="A90" t="s">
        <v>59</v>
      </c>
      <c r="B90" s="6" t="s">
        <v>448</v>
      </c>
      <c r="C90" s="6" t="s">
        <v>699</v>
      </c>
      <c r="D90" s="6" t="s">
        <v>384</v>
      </c>
      <c r="E90" s="6" t="s">
        <v>438</v>
      </c>
      <c r="F90" s="6" t="s">
        <v>677</v>
      </c>
    </row>
    <row r="91" spans="1:6" ht="28.8" x14ac:dyDescent="0.3">
      <c r="A91" t="s">
        <v>15</v>
      </c>
      <c r="B91" s="6" t="s">
        <v>413</v>
      </c>
      <c r="C91" s="6" t="s">
        <v>426</v>
      </c>
      <c r="D91" s="6" t="s">
        <v>441</v>
      </c>
      <c r="E91" s="6" t="s">
        <v>365</v>
      </c>
      <c r="F91" s="6" t="s">
        <v>364</v>
      </c>
    </row>
    <row r="92" spans="1:6" x14ac:dyDescent="0.3">
      <c r="A92" t="s">
        <v>60</v>
      </c>
      <c r="B92" s="6" t="s">
        <v>483</v>
      </c>
      <c r="C92" s="6" t="s">
        <v>416</v>
      </c>
      <c r="D92" s="6" t="s">
        <v>384</v>
      </c>
      <c r="E92" s="6" t="s">
        <v>386</v>
      </c>
      <c r="F92" s="6" t="s">
        <v>382</v>
      </c>
    </row>
    <row r="93" spans="1:6" ht="28.8" x14ac:dyDescent="0.3">
      <c r="A93" t="s">
        <v>16</v>
      </c>
      <c r="B93" s="6" t="s">
        <v>364</v>
      </c>
      <c r="C93" s="6" t="s">
        <v>411</v>
      </c>
      <c r="D93" s="6" t="s">
        <v>695</v>
      </c>
      <c r="E93" s="6" t="s">
        <v>417</v>
      </c>
      <c r="F93" s="6" t="s">
        <v>392</v>
      </c>
    </row>
    <row r="94" spans="1:6" ht="28.8" x14ac:dyDescent="0.3">
      <c r="A94" t="s">
        <v>17</v>
      </c>
      <c r="B94" s="6" t="s">
        <v>441</v>
      </c>
      <c r="C94" s="6" t="s">
        <v>365</v>
      </c>
      <c r="D94" s="6" t="s">
        <v>417</v>
      </c>
      <c r="E94" s="6" t="s">
        <v>426</v>
      </c>
      <c r="F94" s="6" t="s">
        <v>413</v>
      </c>
    </row>
    <row r="95" spans="1:6" ht="28.8" x14ac:dyDescent="0.3">
      <c r="A95" t="s">
        <v>110</v>
      </c>
      <c r="B95" s="6" t="s">
        <v>670</v>
      </c>
      <c r="C95" s="6" t="s">
        <v>385</v>
      </c>
      <c r="D95" s="6" t="s">
        <v>429</v>
      </c>
      <c r="E95" s="6" t="s">
        <v>373</v>
      </c>
      <c r="F95" s="6" t="s">
        <v>405</v>
      </c>
    </row>
    <row r="96" spans="1:6" ht="28.8" x14ac:dyDescent="0.3">
      <c r="A96" t="s">
        <v>18</v>
      </c>
      <c r="B96" s="6" t="s">
        <v>364</v>
      </c>
      <c r="C96" s="6" t="s">
        <v>411</v>
      </c>
      <c r="D96" s="6" t="s">
        <v>695</v>
      </c>
      <c r="E96" s="6" t="s">
        <v>417</v>
      </c>
      <c r="F96" s="6" t="s">
        <v>392</v>
      </c>
    </row>
    <row r="97" spans="1:6" ht="28.8" x14ac:dyDescent="0.3">
      <c r="A97" t="s">
        <v>19</v>
      </c>
      <c r="B97" s="6" t="s">
        <v>411</v>
      </c>
      <c r="C97" s="6" t="s">
        <v>364</v>
      </c>
      <c r="D97" s="6" t="s">
        <v>695</v>
      </c>
      <c r="E97" s="6" t="s">
        <v>392</v>
      </c>
      <c r="F97" s="6" t="s">
        <v>417</v>
      </c>
    </row>
    <row r="98" spans="1:6" ht="28.8" x14ac:dyDescent="0.3">
      <c r="A98" t="s">
        <v>129</v>
      </c>
      <c r="B98" s="6" t="s">
        <v>394</v>
      </c>
      <c r="C98" s="6" t="s">
        <v>372</v>
      </c>
      <c r="D98" s="6" t="s">
        <v>666</v>
      </c>
      <c r="E98" s="6" t="s">
        <v>399</v>
      </c>
      <c r="F98" s="6" t="s">
        <v>628</v>
      </c>
    </row>
    <row r="99" spans="1:6" ht="28.8" x14ac:dyDescent="0.3">
      <c r="A99" t="s">
        <v>147</v>
      </c>
      <c r="B99" s="6" t="s">
        <v>364</v>
      </c>
      <c r="C99" s="6" t="s">
        <v>411</v>
      </c>
      <c r="D99" s="6" t="s">
        <v>695</v>
      </c>
      <c r="E99" s="6" t="s">
        <v>392</v>
      </c>
      <c r="F99" s="6" t="s">
        <v>417</v>
      </c>
    </row>
    <row r="100" spans="1:6" x14ac:dyDescent="0.3">
      <c r="A100" t="s">
        <v>20</v>
      </c>
      <c r="B100" s="6" t="s">
        <v>403</v>
      </c>
      <c r="C100" s="6" t="s">
        <v>382</v>
      </c>
      <c r="D100" s="6" t="s">
        <v>386</v>
      </c>
      <c r="E100" s="6" t="s">
        <v>416</v>
      </c>
      <c r="F100" s="6" t="s">
        <v>387</v>
      </c>
    </row>
    <row r="101" spans="1:6" ht="28.8" x14ac:dyDescent="0.3">
      <c r="A101" t="s">
        <v>21</v>
      </c>
      <c r="B101" s="6" t="s">
        <v>385</v>
      </c>
      <c r="C101" s="6" t="s">
        <v>444</v>
      </c>
      <c r="D101" s="6" t="s">
        <v>417</v>
      </c>
      <c r="E101" s="6" t="s">
        <v>384</v>
      </c>
      <c r="F101" s="6" t="s">
        <v>364</v>
      </c>
    </row>
    <row r="102" spans="1:6" ht="28.8" x14ac:dyDescent="0.3">
      <c r="A102" t="s">
        <v>22</v>
      </c>
      <c r="B102" s="6" t="s">
        <v>364</v>
      </c>
      <c r="C102" s="6" t="s">
        <v>695</v>
      </c>
      <c r="D102" s="6" t="s">
        <v>411</v>
      </c>
      <c r="E102" s="6" t="s">
        <v>417</v>
      </c>
      <c r="F102" s="6" t="s">
        <v>392</v>
      </c>
    </row>
    <row r="103" spans="1:6" ht="28.8" x14ac:dyDescent="0.3">
      <c r="A103" t="s">
        <v>143</v>
      </c>
      <c r="B103" s="6" t="s">
        <v>433</v>
      </c>
      <c r="C103" s="6" t="s">
        <v>427</v>
      </c>
      <c r="D103" s="6" t="s">
        <v>367</v>
      </c>
      <c r="E103" s="6" t="s">
        <v>374</v>
      </c>
      <c r="F103" s="6" t="s">
        <v>490</v>
      </c>
    </row>
    <row r="104" spans="1:6" ht="28.8" x14ac:dyDescent="0.3">
      <c r="A104" t="s">
        <v>82</v>
      </c>
      <c r="B104" s="6" t="s">
        <v>364</v>
      </c>
      <c r="C104" s="6" t="s">
        <v>695</v>
      </c>
      <c r="D104" s="6" t="s">
        <v>411</v>
      </c>
      <c r="E104" s="6" t="s">
        <v>392</v>
      </c>
      <c r="F104" s="6" t="s">
        <v>417</v>
      </c>
    </row>
    <row r="105" spans="1:6" ht="43.2" x14ac:dyDescent="0.3">
      <c r="A105" t="s">
        <v>23</v>
      </c>
      <c r="B105" s="6" t="s">
        <v>384</v>
      </c>
      <c r="C105" s="6" t="s">
        <v>439</v>
      </c>
      <c r="D105" s="6" t="s">
        <v>455</v>
      </c>
      <c r="E105" s="6" t="s">
        <v>438</v>
      </c>
      <c r="F105" s="6" t="s">
        <v>677</v>
      </c>
    </row>
    <row r="106" spans="1:6" ht="28.8" x14ac:dyDescent="0.3">
      <c r="A106" t="s">
        <v>111</v>
      </c>
      <c r="B106" s="6" t="s">
        <v>364</v>
      </c>
      <c r="C106" s="6" t="s">
        <v>695</v>
      </c>
      <c r="D106" s="6" t="s">
        <v>411</v>
      </c>
      <c r="E106" s="6" t="s">
        <v>392</v>
      </c>
      <c r="F106" s="6" t="s">
        <v>417</v>
      </c>
    </row>
    <row r="107" spans="1:6" ht="28.8" x14ac:dyDescent="0.3">
      <c r="A107" t="s">
        <v>24</v>
      </c>
      <c r="B107" s="6" t="s">
        <v>364</v>
      </c>
      <c r="C107" s="6" t="s">
        <v>695</v>
      </c>
      <c r="D107" s="6" t="s">
        <v>411</v>
      </c>
      <c r="E107" s="6" t="s">
        <v>417</v>
      </c>
      <c r="F107" s="6" t="s">
        <v>392</v>
      </c>
    </row>
    <row r="108" spans="1:6" ht="28.8" x14ac:dyDescent="0.3">
      <c r="A108" t="s">
        <v>25</v>
      </c>
      <c r="B108" s="6" t="s">
        <v>364</v>
      </c>
      <c r="C108" s="6" t="s">
        <v>695</v>
      </c>
      <c r="D108" s="6" t="s">
        <v>411</v>
      </c>
      <c r="E108" s="6" t="s">
        <v>417</v>
      </c>
      <c r="F108" s="6" t="s">
        <v>392</v>
      </c>
    </row>
    <row r="109" spans="1:6" x14ac:dyDescent="0.3">
      <c r="A109" t="s">
        <v>83</v>
      </c>
      <c r="B109" s="6" t="s">
        <v>382</v>
      </c>
      <c r="C109" s="6" t="s">
        <v>403</v>
      </c>
      <c r="D109" s="6" t="s">
        <v>483</v>
      </c>
      <c r="E109" s="6" t="s">
        <v>386</v>
      </c>
      <c r="F109" s="6" t="s">
        <v>416</v>
      </c>
    </row>
    <row r="110" spans="1:6" ht="43.2" x14ac:dyDescent="0.3">
      <c r="A110" t="s">
        <v>61</v>
      </c>
      <c r="B110" s="6" t="s">
        <v>382</v>
      </c>
      <c r="C110" s="6" t="s">
        <v>386</v>
      </c>
      <c r="D110" s="6" t="s">
        <v>677</v>
      </c>
      <c r="E110" s="6" t="s">
        <v>384</v>
      </c>
      <c r="F110" s="6" t="s">
        <v>622</v>
      </c>
    </row>
    <row r="111" spans="1:6" ht="28.8" x14ac:dyDescent="0.3">
      <c r="A111" t="s">
        <v>157</v>
      </c>
      <c r="B111" s="6" t="s">
        <v>701</v>
      </c>
      <c r="C111" s="6" t="s">
        <v>670</v>
      </c>
      <c r="D111" s="6" t="s">
        <v>385</v>
      </c>
      <c r="E111" s="6" t="s">
        <v>384</v>
      </c>
      <c r="F111" s="6" t="s">
        <v>364</v>
      </c>
    </row>
    <row r="112" spans="1:6" ht="28.8" x14ac:dyDescent="0.3">
      <c r="A112" t="s">
        <v>112</v>
      </c>
      <c r="B112" s="6" t="s">
        <v>444</v>
      </c>
      <c r="C112" s="6" t="s">
        <v>384</v>
      </c>
      <c r="D112" s="6" t="s">
        <v>385</v>
      </c>
      <c r="E112" s="6" t="s">
        <v>364</v>
      </c>
      <c r="F112" s="6" t="s">
        <v>414</v>
      </c>
    </row>
    <row r="113" spans="1:6" ht="28.8" x14ac:dyDescent="0.3">
      <c r="A113" t="s">
        <v>125</v>
      </c>
      <c r="B113" s="6" t="s">
        <v>364</v>
      </c>
      <c r="C113" s="6" t="s">
        <v>695</v>
      </c>
      <c r="D113" s="6" t="s">
        <v>411</v>
      </c>
      <c r="E113" s="6" t="s">
        <v>392</v>
      </c>
      <c r="F113" s="6" t="s">
        <v>417</v>
      </c>
    </row>
    <row r="114" spans="1:6" x14ac:dyDescent="0.3">
      <c r="A114" t="s">
        <v>135</v>
      </c>
      <c r="B114" s="6" t="s">
        <v>416</v>
      </c>
      <c r="C114" s="6" t="s">
        <v>382</v>
      </c>
      <c r="D114" s="6" t="s">
        <v>403</v>
      </c>
      <c r="E114" s="6" t="s">
        <v>483</v>
      </c>
      <c r="F114" s="6" t="s">
        <v>698</v>
      </c>
    </row>
    <row r="115" spans="1:6" ht="100.8" x14ac:dyDescent="0.3">
      <c r="A115" t="s">
        <v>97</v>
      </c>
      <c r="B115" s="6" t="s">
        <v>674</v>
      </c>
      <c r="C115" s="6" t="s">
        <v>697</v>
      </c>
      <c r="D115" s="6" t="s">
        <v>364</v>
      </c>
      <c r="E115" s="6" t="s">
        <v>411</v>
      </c>
      <c r="F115" s="6" t="s">
        <v>417</v>
      </c>
    </row>
    <row r="116" spans="1:6" ht="28.8" x14ac:dyDescent="0.3">
      <c r="A116" t="s">
        <v>26</v>
      </c>
      <c r="B116" s="6" t="s">
        <v>411</v>
      </c>
      <c r="C116" s="6" t="s">
        <v>696</v>
      </c>
      <c r="D116" s="6" t="s">
        <v>695</v>
      </c>
      <c r="E116" s="6" t="s">
        <v>392</v>
      </c>
      <c r="F116" s="6" t="s">
        <v>417</v>
      </c>
    </row>
    <row r="117" spans="1:6" ht="100.8" x14ac:dyDescent="0.3">
      <c r="A117" t="s">
        <v>136</v>
      </c>
      <c r="B117" s="6" t="s">
        <v>76</v>
      </c>
      <c r="C117" s="6" t="s">
        <v>697</v>
      </c>
      <c r="D117" s="6" t="s">
        <v>364</v>
      </c>
      <c r="E117" s="6" t="s">
        <v>392</v>
      </c>
      <c r="F117" s="6" t="s">
        <v>695</v>
      </c>
    </row>
    <row r="118" spans="1:6" ht="28.8" x14ac:dyDescent="0.3">
      <c r="A118" t="s">
        <v>27</v>
      </c>
      <c r="B118" s="6" t="s">
        <v>364</v>
      </c>
      <c r="C118" s="6" t="s">
        <v>695</v>
      </c>
      <c r="D118" s="6" t="s">
        <v>411</v>
      </c>
      <c r="E118" s="6" t="s">
        <v>417</v>
      </c>
      <c r="F118" s="6" t="s">
        <v>392</v>
      </c>
    </row>
    <row r="119" spans="1:6" ht="28.8" x14ac:dyDescent="0.3">
      <c r="A119" t="s">
        <v>84</v>
      </c>
      <c r="B119" s="6" t="s">
        <v>441</v>
      </c>
      <c r="C119" s="6" t="s">
        <v>365</v>
      </c>
      <c r="D119" s="6" t="s">
        <v>426</v>
      </c>
      <c r="E119" s="6" t="s">
        <v>413</v>
      </c>
      <c r="F119" s="6" t="s">
        <v>364</v>
      </c>
    </row>
    <row r="120" spans="1:6" ht="28.8" x14ac:dyDescent="0.3">
      <c r="A120" t="s">
        <v>240</v>
      </c>
      <c r="B120" s="6" t="s">
        <v>385</v>
      </c>
      <c r="C120" s="6" t="s">
        <v>703</v>
      </c>
      <c r="D120" s="6" t="s">
        <v>701</v>
      </c>
      <c r="E120" s="6" t="s">
        <v>702</v>
      </c>
      <c r="F120" s="6" t="s">
        <v>670</v>
      </c>
    </row>
    <row r="121" spans="1:6" ht="28.8" x14ac:dyDescent="0.3">
      <c r="A121" t="s">
        <v>28</v>
      </c>
      <c r="B121" s="6" t="s">
        <v>383</v>
      </c>
      <c r="C121" s="6" t="s">
        <v>482</v>
      </c>
      <c r="D121" s="6" t="s">
        <v>401</v>
      </c>
      <c r="E121" s="6" t="s">
        <v>395</v>
      </c>
      <c r="F121" s="6" t="s">
        <v>455</v>
      </c>
    </row>
    <row r="122" spans="1:6" ht="43.2" x14ac:dyDescent="0.3">
      <c r="A122" t="s">
        <v>62</v>
      </c>
      <c r="B122" s="6" t="s">
        <v>384</v>
      </c>
      <c r="C122" s="6" t="s">
        <v>438</v>
      </c>
      <c r="D122" s="6" t="s">
        <v>677</v>
      </c>
      <c r="E122" s="6" t="s">
        <v>439</v>
      </c>
      <c r="F122" s="6" t="s">
        <v>455</v>
      </c>
    </row>
    <row r="123" spans="1:6" ht="28.8" x14ac:dyDescent="0.3">
      <c r="A123" t="s">
        <v>161</v>
      </c>
      <c r="B123" s="6" t="s">
        <v>670</v>
      </c>
      <c r="C123" s="6" t="s">
        <v>429</v>
      </c>
      <c r="D123" s="6" t="s">
        <v>385</v>
      </c>
      <c r="E123" s="6" t="s">
        <v>373</v>
      </c>
      <c r="F123" s="6" t="s">
        <v>405</v>
      </c>
    </row>
    <row r="124" spans="1:6" ht="28.8" x14ac:dyDescent="0.3">
      <c r="A124" t="s">
        <v>63</v>
      </c>
      <c r="B124" s="6" t="s">
        <v>364</v>
      </c>
      <c r="C124" s="6" t="s">
        <v>695</v>
      </c>
      <c r="D124" s="6" t="s">
        <v>411</v>
      </c>
      <c r="E124" s="6" t="s">
        <v>392</v>
      </c>
      <c r="F124" s="6" t="s">
        <v>417</v>
      </c>
    </row>
    <row r="125" spans="1:6" x14ac:dyDescent="0.3">
      <c r="A125" t="s">
        <v>162</v>
      </c>
      <c r="B125" s="6" t="s">
        <v>379</v>
      </c>
      <c r="C125" s="6" t="s">
        <v>128</v>
      </c>
      <c r="D125" s="6" t="s">
        <v>371</v>
      </c>
      <c r="E125" s="6" t="s">
        <v>698</v>
      </c>
      <c r="F125" s="6" t="s">
        <v>376</v>
      </c>
    </row>
    <row r="126" spans="1:6" ht="28.8" x14ac:dyDescent="0.3">
      <c r="A126" t="s">
        <v>168</v>
      </c>
      <c r="B126" s="6" t="s">
        <v>670</v>
      </c>
      <c r="C126" s="6" t="s">
        <v>429</v>
      </c>
      <c r="D126" s="6" t="s">
        <v>373</v>
      </c>
      <c r="E126" s="6" t="s">
        <v>405</v>
      </c>
      <c r="F126" s="6" t="s">
        <v>385</v>
      </c>
    </row>
    <row r="127" spans="1:6" ht="28.8" x14ac:dyDescent="0.3">
      <c r="A127" t="s">
        <v>85</v>
      </c>
      <c r="B127" s="6" t="s">
        <v>628</v>
      </c>
      <c r="C127" s="6" t="s">
        <v>399</v>
      </c>
      <c r="D127" s="6" t="s">
        <v>372</v>
      </c>
      <c r="E127" s="6" t="s">
        <v>666</v>
      </c>
      <c r="F127" s="6" t="s">
        <v>394</v>
      </c>
    </row>
    <row r="128" spans="1:6" ht="28.8" x14ac:dyDescent="0.3">
      <c r="A128" t="s">
        <v>126</v>
      </c>
      <c r="B128" s="6" t="s">
        <v>364</v>
      </c>
      <c r="C128" s="6" t="s">
        <v>411</v>
      </c>
      <c r="D128" s="6" t="s">
        <v>695</v>
      </c>
      <c r="E128" s="6" t="s">
        <v>392</v>
      </c>
      <c r="F128" s="6" t="s">
        <v>417</v>
      </c>
    </row>
    <row r="129" spans="1:6" x14ac:dyDescent="0.3">
      <c r="A129" t="s">
        <v>29</v>
      </c>
      <c r="B129" s="6" t="s">
        <v>29</v>
      </c>
      <c r="C129" s="6" t="s">
        <v>478</v>
      </c>
      <c r="D129" s="6" t="s">
        <v>477</v>
      </c>
      <c r="E129" s="6" t="s">
        <v>476</v>
      </c>
      <c r="F129" s="6" t="s">
        <v>698</v>
      </c>
    </row>
    <row r="130" spans="1:6" ht="28.8" x14ac:dyDescent="0.3">
      <c r="A130" t="s">
        <v>64</v>
      </c>
      <c r="B130" s="6" t="s">
        <v>377</v>
      </c>
      <c r="C130" s="6" t="s">
        <v>698</v>
      </c>
      <c r="D130" s="6" t="s">
        <v>379</v>
      </c>
      <c r="E130" s="6" t="s">
        <v>371</v>
      </c>
      <c r="F130" s="6" t="s">
        <v>454</v>
      </c>
    </row>
    <row r="131" spans="1:6" ht="28.8" x14ac:dyDescent="0.3">
      <c r="A131" t="s">
        <v>113</v>
      </c>
      <c r="B131" s="6" t="s">
        <v>394</v>
      </c>
      <c r="C131" s="6" t="s">
        <v>372</v>
      </c>
      <c r="D131" s="6" t="s">
        <v>666</v>
      </c>
      <c r="E131" s="6" t="s">
        <v>399</v>
      </c>
      <c r="F131" s="6" t="s">
        <v>628</v>
      </c>
    </row>
    <row r="132" spans="1:6" ht="28.8" x14ac:dyDescent="0.3">
      <c r="A132" t="s">
        <v>30</v>
      </c>
      <c r="B132" s="6" t="s">
        <v>373</v>
      </c>
      <c r="C132" s="6" t="s">
        <v>373</v>
      </c>
      <c r="D132" s="6" t="s">
        <v>670</v>
      </c>
      <c r="E132" s="6" t="s">
        <v>668</v>
      </c>
      <c r="F132" s="6" t="s">
        <v>422</v>
      </c>
    </row>
    <row r="133" spans="1:6" ht="28.8" x14ac:dyDescent="0.3">
      <c r="A133" t="s">
        <v>31</v>
      </c>
      <c r="B133" s="6" t="s">
        <v>473</v>
      </c>
      <c r="C133" s="6" t="s">
        <v>394</v>
      </c>
      <c r="D133" s="6" t="s">
        <v>372</v>
      </c>
      <c r="E133" s="6" t="s">
        <v>666</v>
      </c>
      <c r="F133" s="6" t="s">
        <v>628</v>
      </c>
    </row>
    <row r="134" spans="1:6" ht="28.8" x14ac:dyDescent="0.3">
      <c r="A134" t="s">
        <v>98</v>
      </c>
      <c r="B134" s="6" t="s">
        <v>670</v>
      </c>
      <c r="C134" s="6" t="s">
        <v>385</v>
      </c>
      <c r="D134" s="6" t="s">
        <v>429</v>
      </c>
      <c r="E134" s="6" t="s">
        <v>373</v>
      </c>
      <c r="F134" s="6" t="s">
        <v>405</v>
      </c>
    </row>
    <row r="135" spans="1:6" x14ac:dyDescent="0.3">
      <c r="A135" t="s">
        <v>65</v>
      </c>
      <c r="B135" s="6" t="s">
        <v>65</v>
      </c>
      <c r="C135" s="6" t="s">
        <v>445</v>
      </c>
      <c r="D135" s="6" t="s">
        <v>379</v>
      </c>
      <c r="E135" s="6" t="s">
        <v>422</v>
      </c>
      <c r="F135" s="6" t="s">
        <v>376</v>
      </c>
    </row>
    <row r="136" spans="1:6" ht="28.8" x14ac:dyDescent="0.3">
      <c r="A136" t="s">
        <v>66</v>
      </c>
      <c r="B136" s="6" t="s">
        <v>364</v>
      </c>
      <c r="C136" s="6" t="s">
        <v>695</v>
      </c>
      <c r="D136" s="6" t="s">
        <v>411</v>
      </c>
      <c r="E136" s="6" t="s">
        <v>417</v>
      </c>
      <c r="F136" s="6" t="s">
        <v>392</v>
      </c>
    </row>
    <row r="137" spans="1:6" ht="28.8" x14ac:dyDescent="0.3">
      <c r="A137" t="s">
        <v>67</v>
      </c>
      <c r="B137" s="6" t="s">
        <v>361</v>
      </c>
      <c r="C137" s="6" t="s">
        <v>67</v>
      </c>
      <c r="D137" s="6" t="s">
        <v>381</v>
      </c>
      <c r="E137" s="6" t="s">
        <v>394</v>
      </c>
      <c r="F137" s="6" t="s">
        <v>372</v>
      </c>
    </row>
    <row r="138" spans="1:6" ht="28.8" x14ac:dyDescent="0.3">
      <c r="A138" t="s">
        <v>68</v>
      </c>
      <c r="B138" s="6" t="s">
        <v>384</v>
      </c>
      <c r="C138" s="6" t="s">
        <v>438</v>
      </c>
      <c r="D138" s="6" t="s">
        <v>439</v>
      </c>
      <c r="E138" s="6" t="s">
        <v>677</v>
      </c>
      <c r="F138" s="6" t="s">
        <v>455</v>
      </c>
    </row>
    <row r="139" spans="1:6" ht="28.8" x14ac:dyDescent="0.3">
      <c r="A139" t="s">
        <v>69</v>
      </c>
      <c r="B139" s="6" t="s">
        <v>364</v>
      </c>
      <c r="C139" s="6" t="s">
        <v>695</v>
      </c>
      <c r="D139" s="6" t="s">
        <v>411</v>
      </c>
      <c r="E139" s="6" t="s">
        <v>392</v>
      </c>
      <c r="F139" s="6" t="s">
        <v>417</v>
      </c>
    </row>
    <row r="140" spans="1:6" ht="43.2" x14ac:dyDescent="0.3">
      <c r="A140" t="s">
        <v>114</v>
      </c>
      <c r="B140" s="6" t="s">
        <v>483</v>
      </c>
      <c r="C140" s="6" t="s">
        <v>384</v>
      </c>
      <c r="D140" s="6" t="s">
        <v>677</v>
      </c>
      <c r="E140" s="6" t="s">
        <v>439</v>
      </c>
      <c r="F140" s="6" t="s">
        <v>438</v>
      </c>
    </row>
    <row r="141" spans="1:6" ht="28.8" x14ac:dyDescent="0.3">
      <c r="A141" t="s">
        <v>33</v>
      </c>
      <c r="B141" s="6" t="s">
        <v>33</v>
      </c>
      <c r="C141" s="6" t="s">
        <v>400</v>
      </c>
      <c r="D141" s="6" t="s">
        <v>433</v>
      </c>
      <c r="E141" s="6" t="s">
        <v>427</v>
      </c>
      <c r="F141" s="6" t="s">
        <v>490</v>
      </c>
    </row>
    <row r="142" spans="1:6" ht="28.8" x14ac:dyDescent="0.3">
      <c r="A142" s="7" t="s">
        <v>34</v>
      </c>
      <c r="B142" s="6" t="s">
        <v>374</v>
      </c>
      <c r="C142" s="6" t="s">
        <v>367</v>
      </c>
      <c r="D142" s="6" t="s">
        <v>434</v>
      </c>
      <c r="E142" s="6" t="s">
        <v>427</v>
      </c>
      <c r="F142" s="6" t="s">
        <v>490</v>
      </c>
    </row>
    <row r="143" spans="1:6" ht="28.8" x14ac:dyDescent="0.3">
      <c r="A143" t="s">
        <v>35</v>
      </c>
      <c r="B143" s="6" t="s">
        <v>669</v>
      </c>
      <c r="C143" s="6" t="s">
        <v>362</v>
      </c>
      <c r="D143" s="6" t="s">
        <v>381</v>
      </c>
      <c r="E143" s="6" t="s">
        <v>394</v>
      </c>
      <c r="F143" s="6" t="s">
        <v>372</v>
      </c>
    </row>
    <row r="144" spans="1:6" ht="43.2" x14ac:dyDescent="0.3">
      <c r="A144" t="s">
        <v>99</v>
      </c>
      <c r="B144" s="6" t="s">
        <v>482</v>
      </c>
      <c r="C144" s="6" t="s">
        <v>410</v>
      </c>
      <c r="D144" s="6" t="s">
        <v>401</v>
      </c>
      <c r="E144" s="6" t="s">
        <v>455</v>
      </c>
      <c r="F144" s="6" t="s">
        <v>676</v>
      </c>
    </row>
    <row r="145" spans="1:6" ht="28.8" x14ac:dyDescent="0.3">
      <c r="A145" t="s">
        <v>186</v>
      </c>
      <c r="B145" s="6" t="s">
        <v>394</v>
      </c>
      <c r="C145" s="6" t="s">
        <v>372</v>
      </c>
      <c r="D145" s="6" t="s">
        <v>666</v>
      </c>
      <c r="E145" s="6" t="s">
        <v>399</v>
      </c>
      <c r="F145" s="6" t="s">
        <v>628</v>
      </c>
    </row>
    <row r="146" spans="1:6" ht="86.4" x14ac:dyDescent="0.3">
      <c r="A146" t="s">
        <v>70</v>
      </c>
      <c r="B146" s="6" t="s">
        <v>697</v>
      </c>
      <c r="C146" s="6" t="s">
        <v>441</v>
      </c>
      <c r="D146" s="6" t="s">
        <v>365</v>
      </c>
      <c r="E146" s="6" t="s">
        <v>426</v>
      </c>
      <c r="F146" s="6" t="s">
        <v>413</v>
      </c>
    </row>
    <row r="147" spans="1:6" ht="57.6" x14ac:dyDescent="0.3">
      <c r="A147" t="s">
        <v>101</v>
      </c>
      <c r="B147" s="6" t="s">
        <v>461</v>
      </c>
      <c r="C147" s="6" t="s">
        <v>410</v>
      </c>
      <c r="D147" s="6" t="s">
        <v>676</v>
      </c>
      <c r="E147" s="6" t="s">
        <v>395</v>
      </c>
      <c r="F147" s="6" t="s">
        <v>383</v>
      </c>
    </row>
    <row r="148" spans="1:6" ht="28.8" x14ac:dyDescent="0.3">
      <c r="A148" t="s">
        <v>115</v>
      </c>
      <c r="B148" s="6" t="s">
        <v>407</v>
      </c>
      <c r="C148" s="6" t="s">
        <v>444</v>
      </c>
      <c r="D148" s="6" t="s">
        <v>670</v>
      </c>
      <c r="E148" s="6" t="s">
        <v>384</v>
      </c>
      <c r="F148" s="6" t="s">
        <v>385</v>
      </c>
    </row>
    <row r="149" spans="1:6" ht="57.6" x14ac:dyDescent="0.3">
      <c r="A149" t="s">
        <v>71</v>
      </c>
      <c r="B149" s="6" t="s">
        <v>699</v>
      </c>
      <c r="C149" s="6" t="s">
        <v>475</v>
      </c>
      <c r="D149" s="6" t="s">
        <v>384</v>
      </c>
      <c r="E149" s="6" t="s">
        <v>438</v>
      </c>
      <c r="F149" s="6" t="s">
        <v>677</v>
      </c>
    </row>
    <row r="150" spans="1:6" ht="28.8" x14ac:dyDescent="0.3">
      <c r="A150" t="s">
        <v>86</v>
      </c>
      <c r="B150" s="6" t="s">
        <v>377</v>
      </c>
      <c r="C150" s="6" t="s">
        <v>379</v>
      </c>
      <c r="D150" s="6" t="s">
        <v>371</v>
      </c>
      <c r="E150" s="6" t="s">
        <v>698</v>
      </c>
      <c r="F150" s="6" t="s">
        <v>436</v>
      </c>
    </row>
    <row r="151" spans="1:6" x14ac:dyDescent="0.3">
      <c r="A151" t="s">
        <v>130</v>
      </c>
      <c r="B151" s="6" t="s">
        <v>670</v>
      </c>
      <c r="C151" s="6" t="s">
        <v>429</v>
      </c>
      <c r="D151" s="6" t="s">
        <v>394</v>
      </c>
      <c r="E151" s="6" t="s">
        <v>373</v>
      </c>
      <c r="F151" s="6" t="s">
        <v>405</v>
      </c>
    </row>
    <row r="152" spans="1:6" x14ac:dyDescent="0.3">
      <c r="A152" t="s">
        <v>116</v>
      </c>
      <c r="B152" s="6" t="s">
        <v>411</v>
      </c>
      <c r="C152" s="6" t="s">
        <v>695</v>
      </c>
      <c r="D152" s="6" t="s">
        <v>670</v>
      </c>
      <c r="E152" s="6" t="s">
        <v>384</v>
      </c>
      <c r="F152" s="6" t="s">
        <v>696</v>
      </c>
    </row>
    <row r="153" spans="1:6" ht="28.8" x14ac:dyDescent="0.3">
      <c r="A153" t="s">
        <v>72</v>
      </c>
      <c r="B153" s="6" t="s">
        <v>368</v>
      </c>
      <c r="C153" s="6" t="s">
        <v>484</v>
      </c>
      <c r="D153" s="6" t="s">
        <v>485</v>
      </c>
      <c r="E153" s="6" t="s">
        <v>385</v>
      </c>
      <c r="F153" s="6" t="s">
        <v>670</v>
      </c>
    </row>
    <row r="154" spans="1:6" ht="28.8" x14ac:dyDescent="0.3">
      <c r="A154" t="s">
        <v>187</v>
      </c>
      <c r="B154" s="6" t="s">
        <v>701</v>
      </c>
      <c r="C154" s="6" t="s">
        <v>670</v>
      </c>
      <c r="D154" s="6" t="s">
        <v>385</v>
      </c>
      <c r="E154" s="6" t="s">
        <v>384</v>
      </c>
      <c r="F154" s="6" t="s">
        <v>364</v>
      </c>
    </row>
    <row r="155" spans="1:6" ht="28.8" x14ac:dyDescent="0.3">
      <c r="A155" t="s">
        <v>73</v>
      </c>
      <c r="B155" s="6" t="s">
        <v>379</v>
      </c>
      <c r="C155" s="6" t="s">
        <v>386</v>
      </c>
      <c r="D155" s="6" t="s">
        <v>486</v>
      </c>
      <c r="E155" s="6" t="s">
        <v>668</v>
      </c>
      <c r="F155" s="6" t="s">
        <v>698</v>
      </c>
    </row>
    <row r="156" spans="1:6" ht="28.8" x14ac:dyDescent="0.3">
      <c r="A156" t="s">
        <v>36</v>
      </c>
      <c r="B156" s="6" t="s">
        <v>411</v>
      </c>
      <c r="C156" s="6" t="s">
        <v>696</v>
      </c>
      <c r="D156" s="6" t="s">
        <v>695</v>
      </c>
      <c r="E156" s="6" t="s">
        <v>392</v>
      </c>
      <c r="F156" s="6" t="s">
        <v>417</v>
      </c>
    </row>
    <row r="157" spans="1:6" ht="28.8" x14ac:dyDescent="0.3">
      <c r="A157" t="s">
        <v>37</v>
      </c>
      <c r="B157" s="6" t="s">
        <v>678</v>
      </c>
      <c r="C157" s="6" t="s">
        <v>364</v>
      </c>
      <c r="D157" s="6" t="s">
        <v>417</v>
      </c>
      <c r="E157" s="6" t="s">
        <v>438</v>
      </c>
      <c r="F157" s="6" t="s">
        <v>411</v>
      </c>
    </row>
    <row r="158" spans="1:6" ht="28.8" x14ac:dyDescent="0.3">
      <c r="A158" t="s">
        <v>38</v>
      </c>
      <c r="B158" s="6" t="s">
        <v>38</v>
      </c>
      <c r="C158" s="6" t="s">
        <v>436</v>
      </c>
      <c r="D158" s="6" t="s">
        <v>486</v>
      </c>
      <c r="E158" s="6" t="s">
        <v>668</v>
      </c>
      <c r="F158" s="6" t="s">
        <v>422</v>
      </c>
    </row>
    <row r="159" spans="1:6" ht="57.6" x14ac:dyDescent="0.3">
      <c r="A159" t="s">
        <v>102</v>
      </c>
      <c r="B159" s="6" t="s">
        <v>460</v>
      </c>
      <c r="C159" s="6" t="s">
        <v>410</v>
      </c>
      <c r="D159" s="6" t="s">
        <v>676</v>
      </c>
      <c r="E159" s="6" t="s">
        <v>395</v>
      </c>
      <c r="F159" s="6" t="s">
        <v>668</v>
      </c>
    </row>
    <row r="160" spans="1:6" ht="43.2" x14ac:dyDescent="0.3">
      <c r="A160" t="s">
        <v>151</v>
      </c>
      <c r="B160" s="6" t="s">
        <v>676</v>
      </c>
      <c r="C160" s="6" t="s">
        <v>410</v>
      </c>
      <c r="D160" s="6" t="s">
        <v>395</v>
      </c>
      <c r="E160" s="6" t="s">
        <v>461</v>
      </c>
      <c r="F160" s="6" t="s">
        <v>383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5FAB-B7F4-4B32-944F-3B1A11E80AD8}">
  <sheetPr>
    <tabColor rgb="FFFFFF00"/>
  </sheetPr>
  <dimension ref="A1:U63"/>
  <sheetViews>
    <sheetView workbookViewId="0">
      <selection activeCell="C20" sqref="C20"/>
    </sheetView>
  </sheetViews>
  <sheetFormatPr defaultRowHeight="14.4" x14ac:dyDescent="0.3"/>
  <cols>
    <col min="1" max="1" width="31.3984375" customWidth="1"/>
    <col min="2" max="3" width="72.3984375" customWidth="1"/>
    <col min="4" max="4" width="85.8984375" customWidth="1"/>
  </cols>
  <sheetData>
    <row r="1" spans="1:20" x14ac:dyDescent="0.3">
      <c r="A1" s="1" t="s">
        <v>623</v>
      </c>
      <c r="B1" s="1" t="s">
        <v>568</v>
      </c>
      <c r="C1" s="1"/>
      <c r="D1" s="1" t="s">
        <v>569</v>
      </c>
      <c r="F1" s="1" t="s">
        <v>682</v>
      </c>
    </row>
    <row r="2" spans="1:20" x14ac:dyDescent="0.3">
      <c r="A2" s="6" t="s">
        <v>5</v>
      </c>
      <c r="B2" s="6" t="s">
        <v>5</v>
      </c>
      <c r="C2" s="6"/>
      <c r="D2" s="6" t="s">
        <v>5</v>
      </c>
      <c r="F2" s="6" t="s">
        <v>5</v>
      </c>
    </row>
    <row r="3" spans="1:20" x14ac:dyDescent="0.3">
      <c r="A3" s="6"/>
      <c r="B3" s="6"/>
      <c r="C3" s="6"/>
      <c r="D3" s="6"/>
      <c r="F3" s="6"/>
    </row>
    <row r="4" spans="1:20" ht="28.8" x14ac:dyDescent="0.3">
      <c r="A4" s="6" t="s">
        <v>360</v>
      </c>
      <c r="B4" s="6" t="s">
        <v>10</v>
      </c>
      <c r="C4" s="6" t="s">
        <v>123</v>
      </c>
      <c r="D4" s="6" t="s">
        <v>624</v>
      </c>
      <c r="F4" t="s">
        <v>360</v>
      </c>
      <c r="G4" t="s">
        <v>370</v>
      </c>
      <c r="H4" t="s">
        <v>378</v>
      </c>
      <c r="I4" t="s">
        <v>388</v>
      </c>
      <c r="J4" t="s">
        <v>396</v>
      </c>
      <c r="K4" t="s">
        <v>370</v>
      </c>
      <c r="L4" t="s">
        <v>446</v>
      </c>
      <c r="M4" t="s">
        <v>418</v>
      </c>
      <c r="N4" t="s">
        <v>419</v>
      </c>
      <c r="O4" t="s">
        <v>423</v>
      </c>
      <c r="P4" t="s">
        <v>432</v>
      </c>
      <c r="Q4" t="s">
        <v>436</v>
      </c>
      <c r="R4" t="s">
        <v>446</v>
      </c>
      <c r="S4" t="s">
        <v>464</v>
      </c>
      <c r="T4" t="s">
        <v>667</v>
      </c>
    </row>
    <row r="5" spans="1:20" x14ac:dyDescent="0.3">
      <c r="A5" s="6" t="s">
        <v>28</v>
      </c>
      <c r="B5" s="6" t="s">
        <v>28</v>
      </c>
      <c r="C5" s="6"/>
      <c r="D5" s="6" t="s">
        <v>625</v>
      </c>
      <c r="F5" t="s">
        <v>28</v>
      </c>
      <c r="G5" t="s">
        <v>383</v>
      </c>
      <c r="H5" t="s">
        <v>482</v>
      </c>
    </row>
    <row r="6" spans="1:20" x14ac:dyDescent="0.3">
      <c r="A6" s="6" t="s">
        <v>29</v>
      </c>
      <c r="B6" s="6" t="s">
        <v>29</v>
      </c>
      <c r="C6" s="6"/>
      <c r="D6" s="6" t="s">
        <v>626</v>
      </c>
      <c r="F6" t="s">
        <v>29</v>
      </c>
      <c r="G6" t="s">
        <v>431</v>
      </c>
      <c r="H6" t="s">
        <v>476</v>
      </c>
      <c r="I6" t="s">
        <v>477</v>
      </c>
      <c r="J6" t="s">
        <v>478</v>
      </c>
    </row>
    <row r="7" spans="1:20" x14ac:dyDescent="0.3">
      <c r="A7" s="6" t="s">
        <v>33</v>
      </c>
      <c r="B7" s="6" t="s">
        <v>33</v>
      </c>
      <c r="C7" s="6"/>
      <c r="D7" s="6" t="s">
        <v>33</v>
      </c>
      <c r="F7" t="s">
        <v>33</v>
      </c>
    </row>
    <row r="8" spans="1:20" x14ac:dyDescent="0.3">
      <c r="A8" s="6" t="s">
        <v>34</v>
      </c>
      <c r="B8" s="6" t="s">
        <v>34</v>
      </c>
      <c r="C8" s="6"/>
      <c r="D8" s="6" t="s">
        <v>374</v>
      </c>
      <c r="F8" t="s">
        <v>374</v>
      </c>
    </row>
    <row r="9" spans="1:20" x14ac:dyDescent="0.3">
      <c r="A9" s="6" t="s">
        <v>38</v>
      </c>
      <c r="B9" s="6" t="s">
        <v>38</v>
      </c>
      <c r="C9" s="6"/>
      <c r="D9" s="6" t="s">
        <v>38</v>
      </c>
      <c r="F9" t="s">
        <v>38</v>
      </c>
    </row>
    <row r="10" spans="1:20" x14ac:dyDescent="0.3">
      <c r="A10" s="6" t="s">
        <v>408</v>
      </c>
      <c r="B10" s="6" t="s">
        <v>408</v>
      </c>
      <c r="C10" s="6"/>
      <c r="D10" s="6" t="s">
        <v>408</v>
      </c>
      <c r="F10" t="s">
        <v>408</v>
      </c>
    </row>
    <row r="11" spans="1:20" x14ac:dyDescent="0.3">
      <c r="A11" s="6" t="s">
        <v>373</v>
      </c>
      <c r="B11" s="6" t="s">
        <v>579</v>
      </c>
      <c r="C11" s="6"/>
      <c r="D11" s="6" t="s">
        <v>373</v>
      </c>
      <c r="F11" t="s">
        <v>373</v>
      </c>
    </row>
    <row r="12" spans="1:20" x14ac:dyDescent="0.3">
      <c r="A12" s="6" t="s">
        <v>597</v>
      </c>
      <c r="B12" s="6" t="s">
        <v>597</v>
      </c>
      <c r="C12" s="6"/>
      <c r="D12" s="6" t="s">
        <v>405</v>
      </c>
      <c r="F12" t="s">
        <v>405</v>
      </c>
    </row>
    <row r="13" spans="1:20" x14ac:dyDescent="0.3">
      <c r="A13" s="6" t="s">
        <v>627</v>
      </c>
      <c r="B13" s="6" t="s">
        <v>96</v>
      </c>
      <c r="C13" s="6"/>
      <c r="D13" s="6" t="s">
        <v>428</v>
      </c>
      <c r="F13" t="s">
        <v>428</v>
      </c>
    </row>
    <row r="14" spans="1:20" x14ac:dyDescent="0.3">
      <c r="A14" s="6" t="s">
        <v>628</v>
      </c>
      <c r="B14" s="6" t="s">
        <v>85</v>
      </c>
      <c r="C14" s="6"/>
      <c r="D14" s="6" t="s">
        <v>629</v>
      </c>
      <c r="F14" t="s">
        <v>399</v>
      </c>
      <c r="G14" t="s">
        <v>420</v>
      </c>
      <c r="H14" t="s">
        <v>628</v>
      </c>
    </row>
    <row r="15" spans="1:20" x14ac:dyDescent="0.3">
      <c r="A15" s="6" t="s">
        <v>630</v>
      </c>
      <c r="B15" s="6" t="s">
        <v>35</v>
      </c>
      <c r="C15" s="6"/>
      <c r="D15" s="6" t="s">
        <v>631</v>
      </c>
      <c r="F15" t="s">
        <v>362</v>
      </c>
      <c r="G15" t="s">
        <v>381</v>
      </c>
      <c r="H15" t="s">
        <v>669</v>
      </c>
    </row>
    <row r="16" spans="1:20" x14ac:dyDescent="0.3">
      <c r="A16" s="6" t="s">
        <v>407</v>
      </c>
      <c r="B16" s="6" t="s">
        <v>115</v>
      </c>
      <c r="C16" s="6"/>
      <c r="D16" s="6" t="s">
        <v>407</v>
      </c>
      <c r="F16" s="6" t="s">
        <v>407</v>
      </c>
    </row>
    <row r="17" spans="1:12" x14ac:dyDescent="0.3">
      <c r="A17" s="6" t="s">
        <v>71</v>
      </c>
      <c r="B17" s="6" t="s">
        <v>71</v>
      </c>
      <c r="C17" s="6"/>
      <c r="D17" s="6" t="s">
        <v>475</v>
      </c>
      <c r="F17" t="s">
        <v>475</v>
      </c>
    </row>
    <row r="18" spans="1:12" x14ac:dyDescent="0.3">
      <c r="A18" s="6" t="s">
        <v>8</v>
      </c>
      <c r="B18" s="6" t="s">
        <v>8</v>
      </c>
      <c r="C18" s="6"/>
      <c r="D18" s="6" t="s">
        <v>632</v>
      </c>
      <c r="F18" t="s">
        <v>366</v>
      </c>
      <c r="G18" t="s">
        <v>479</v>
      </c>
    </row>
    <row r="19" spans="1:12" x14ac:dyDescent="0.3">
      <c r="A19" s="6" t="s">
        <v>365</v>
      </c>
      <c r="B19" s="6" t="s">
        <v>633</v>
      </c>
      <c r="C19" s="6"/>
      <c r="D19" s="6" t="s">
        <v>634</v>
      </c>
      <c r="F19" t="s">
        <v>365</v>
      </c>
      <c r="G19" t="s">
        <v>426</v>
      </c>
      <c r="H19" t="s">
        <v>441</v>
      </c>
      <c r="I19" t="s">
        <v>413</v>
      </c>
    </row>
    <row r="20" spans="1:12" x14ac:dyDescent="0.3">
      <c r="A20" s="6" t="s">
        <v>483</v>
      </c>
      <c r="B20" s="6" t="s">
        <v>635</v>
      </c>
      <c r="C20" s="6"/>
      <c r="D20" s="6" t="s">
        <v>636</v>
      </c>
      <c r="F20" t="s">
        <v>382</v>
      </c>
      <c r="G20" t="s">
        <v>403</v>
      </c>
      <c r="H20" t="s">
        <v>483</v>
      </c>
    </row>
    <row r="21" spans="1:12" ht="43.2" x14ac:dyDescent="0.3">
      <c r="A21" s="6" t="s">
        <v>364</v>
      </c>
      <c r="B21" s="6" t="s">
        <v>637</v>
      </c>
      <c r="C21" s="6"/>
      <c r="D21" s="6" t="s">
        <v>638</v>
      </c>
      <c r="F21" t="s">
        <v>364</v>
      </c>
      <c r="G21" t="s">
        <v>411</v>
      </c>
      <c r="H21" t="s">
        <v>609</v>
      </c>
      <c r="I21" t="s">
        <v>417</v>
      </c>
    </row>
    <row r="22" spans="1:12" x14ac:dyDescent="0.3">
      <c r="A22" s="6" t="s">
        <v>639</v>
      </c>
      <c r="B22" s="6" t="s">
        <v>640</v>
      </c>
      <c r="C22" s="6"/>
      <c r="D22" s="6"/>
    </row>
    <row r="23" spans="1:12" ht="28.8" x14ac:dyDescent="0.3">
      <c r="A23" s="6" t="s">
        <v>641</v>
      </c>
      <c r="B23" s="6" t="s">
        <v>642</v>
      </c>
      <c r="C23" s="6"/>
      <c r="D23" s="6" t="s">
        <v>643</v>
      </c>
      <c r="F23" t="s">
        <v>401</v>
      </c>
      <c r="G23" t="s">
        <v>610</v>
      </c>
    </row>
    <row r="24" spans="1:12" x14ac:dyDescent="0.3">
      <c r="A24" s="6" t="s">
        <v>644</v>
      </c>
      <c r="B24" s="6" t="s">
        <v>645</v>
      </c>
      <c r="C24" s="6"/>
      <c r="D24" s="8" t="s">
        <v>575</v>
      </c>
    </row>
    <row r="25" spans="1:12" x14ac:dyDescent="0.3">
      <c r="A25" s="6" t="s">
        <v>646</v>
      </c>
      <c r="B25" s="6" t="s">
        <v>647</v>
      </c>
      <c r="C25" s="6"/>
      <c r="D25" s="6" t="s">
        <v>648</v>
      </c>
      <c r="F25" t="s">
        <v>394</v>
      </c>
      <c r="G25" t="s">
        <v>607</v>
      </c>
      <c r="H25" t="s">
        <v>372</v>
      </c>
    </row>
    <row r="26" spans="1:12" x14ac:dyDescent="0.3">
      <c r="A26" s="6" t="s">
        <v>649</v>
      </c>
      <c r="B26" s="6" t="s">
        <v>622</v>
      </c>
      <c r="C26" s="6"/>
      <c r="D26" s="6" t="s">
        <v>650</v>
      </c>
      <c r="F26" t="s">
        <v>386</v>
      </c>
      <c r="G26" t="s">
        <v>387</v>
      </c>
      <c r="H26" t="s">
        <v>622</v>
      </c>
    </row>
    <row r="27" spans="1:12" ht="28.8" x14ac:dyDescent="0.3">
      <c r="A27" s="6" t="s">
        <v>651</v>
      </c>
      <c r="B27" s="6" t="s">
        <v>375</v>
      </c>
      <c r="C27" s="6"/>
      <c r="D27" s="6" t="s">
        <v>652</v>
      </c>
      <c r="F27" t="s">
        <v>375</v>
      </c>
      <c r="G27" t="s">
        <v>450</v>
      </c>
      <c r="H27" t="s">
        <v>452</v>
      </c>
      <c r="I27" t="s">
        <v>425</v>
      </c>
      <c r="J27" t="s">
        <v>404</v>
      </c>
      <c r="K27" t="s">
        <v>424</v>
      </c>
      <c r="L27" t="s">
        <v>451</v>
      </c>
    </row>
    <row r="28" spans="1:12" x14ac:dyDescent="0.3">
      <c r="A28" s="6" t="s">
        <v>653</v>
      </c>
      <c r="B28" s="6" t="s">
        <v>654</v>
      </c>
      <c r="C28" s="6"/>
      <c r="D28" s="6" t="s">
        <v>655</v>
      </c>
      <c r="F28" t="s">
        <v>609</v>
      </c>
    </row>
    <row r="29" spans="1:12" x14ac:dyDescent="0.3">
      <c r="A29" s="6" t="s">
        <v>656</v>
      </c>
      <c r="B29" s="6" t="s">
        <v>657</v>
      </c>
      <c r="C29" s="6"/>
      <c r="D29" s="6"/>
    </row>
    <row r="30" spans="1:12" x14ac:dyDescent="0.3">
      <c r="A30" s="6" t="s">
        <v>658</v>
      </c>
      <c r="B30" s="6" t="s">
        <v>659</v>
      </c>
      <c r="C30" s="6"/>
      <c r="D30" s="6" t="s">
        <v>660</v>
      </c>
      <c r="F30" t="s">
        <v>379</v>
      </c>
      <c r="G30" t="s">
        <v>668</v>
      </c>
      <c r="H30" t="s">
        <v>371</v>
      </c>
      <c r="I30" t="s">
        <v>486</v>
      </c>
    </row>
    <row r="31" spans="1:12" ht="43.2" x14ac:dyDescent="0.3">
      <c r="A31" s="6" t="s">
        <v>661</v>
      </c>
      <c r="B31" s="6" t="s">
        <v>662</v>
      </c>
      <c r="C31" s="6"/>
      <c r="D31" s="6" t="s">
        <v>663</v>
      </c>
      <c r="F31" t="s">
        <v>376</v>
      </c>
      <c r="G31" t="s">
        <v>422</v>
      </c>
    </row>
    <row r="32" spans="1:12" x14ac:dyDescent="0.3">
      <c r="A32" t="s">
        <v>474</v>
      </c>
      <c r="B32" t="s">
        <v>474</v>
      </c>
      <c r="D32" t="s">
        <v>457</v>
      </c>
    </row>
    <row r="35" spans="4:21" x14ac:dyDescent="0.3">
      <c r="D35" s="9" t="s">
        <v>377</v>
      </c>
      <c r="E35">
        <v>1</v>
      </c>
      <c r="F35" s="10" t="str" cm="1">
        <f t="array" ref="F35:F61">_xlfn.UNIQUE(F2:F31)</f>
        <v>Barley</v>
      </c>
      <c r="G35" s="10" cm="1">
        <f t="array" ref="G35:G50">_xlfn.UNIQUE(G2:G31)</f>
        <v>0</v>
      </c>
      <c r="H35" s="10" cm="1">
        <f t="array" ref="H35:H47">_xlfn.UNIQUE(H2:H31)</f>
        <v>0</v>
      </c>
      <c r="I35" s="10" cm="1">
        <f t="array" ref="I35:I41">_xlfn.UNIQUE(I2:I31)</f>
        <v>0</v>
      </c>
      <c r="J35" s="10" cm="1">
        <f t="array" ref="J35:J38">_xlfn.UNIQUE(J2:J31)</f>
        <v>0</v>
      </c>
      <c r="K35" s="10" cm="1">
        <f t="array" ref="K35:K37">_xlfn.UNIQUE(K2:K31)</f>
        <v>0</v>
      </c>
      <c r="L35" s="10" cm="1">
        <f t="array" ref="L35:L37">_xlfn.UNIQUE(L2:L31)</f>
        <v>0</v>
      </c>
      <c r="M35" s="10" cm="1">
        <f t="array" ref="M35:M36">_xlfn.UNIQUE(M2:M31)</f>
        <v>0</v>
      </c>
      <c r="N35" s="10" cm="1">
        <f t="array" ref="N35:N36">_xlfn.UNIQUE(N2:N31)</f>
        <v>0</v>
      </c>
      <c r="O35" s="10" cm="1">
        <f t="array" ref="O35:O36">_xlfn.UNIQUE(O2:O31)</f>
        <v>0</v>
      </c>
      <c r="P35" s="10" cm="1">
        <f t="array" ref="P35:P36">_xlfn.UNIQUE(P2:P31)</f>
        <v>0</v>
      </c>
      <c r="Q35" s="10" cm="1">
        <f t="array" ref="Q35:Q36">_xlfn.UNIQUE(Q2:Q31)</f>
        <v>0</v>
      </c>
      <c r="R35" s="10" cm="1">
        <f t="array" ref="R35:R36">_xlfn.UNIQUE(R2:R31)</f>
        <v>0</v>
      </c>
      <c r="S35" s="10" cm="1">
        <f t="array" ref="S35:S36">_xlfn.UNIQUE(S2:S31)</f>
        <v>0</v>
      </c>
      <c r="T35" s="10" cm="1">
        <f t="array" ref="T35:T36">_xlfn.UNIQUE(T2:T31)</f>
        <v>0</v>
      </c>
      <c r="U35" s="10"/>
    </row>
    <row r="36" spans="4:21" x14ac:dyDescent="0.3">
      <c r="E36">
        <f>E35+1</f>
        <v>2</v>
      </c>
      <c r="F36" s="10">
        <v>0</v>
      </c>
      <c r="G36" s="10" t="str">
        <v>Maize Grain</v>
      </c>
      <c r="H36" s="10" t="str">
        <v>Grain maize, including corn cob maize</v>
      </c>
      <c r="I36" s="10" t="str">
        <v>Silage maize</v>
      </c>
      <c r="J36" s="10" t="str">
        <v>Maize, Total</v>
      </c>
      <c r="K36" s="10" t="str">
        <v>Maize Grain</v>
      </c>
      <c r="L36" s="10" t="str">
        <v>Maize, Green (silage, bioenergy)</v>
      </c>
      <c r="M36" s="10" t="str">
        <v>Grain Maize</v>
      </c>
      <c r="N36" s="10" t="str">
        <v>Green Maize</v>
      </c>
      <c r="O36" s="10" t="str">
        <v>Maize Green</v>
      </c>
      <c r="P36" s="10" t="str">
        <v>Maize, Green</v>
      </c>
      <c r="Q36" s="10" t="str">
        <v>Non irrigated winter crops (mainly wheat)</v>
      </c>
      <c r="R36" s="10" t="str">
        <v>Maize, Green (silage, bioenergy)</v>
      </c>
      <c r="S36" s="10" t="str">
        <v>Maize, Grain</v>
      </c>
      <c r="T36" s="10" t="str">
        <v>Maize for grain</v>
      </c>
      <c r="U36" s="10"/>
    </row>
    <row r="37" spans="4:21" x14ac:dyDescent="0.3">
      <c r="E37">
        <f t="shared" ref="E37:E61" si="0">E36+1</f>
        <v>3</v>
      </c>
      <c r="F37" s="10" t="str">
        <v>Maize</v>
      </c>
      <c r="G37" s="10" t="str">
        <v>Potato</v>
      </c>
      <c r="H37" s="10" t="str">
        <v>Irish potatos</v>
      </c>
      <c r="I37" s="10" t="str">
        <v>Rice - rainfed</v>
      </c>
      <c r="J37" s="10" t="str">
        <v>Rice - irrigated</v>
      </c>
      <c r="K37" s="10" t="str">
        <v>Grassland (intensive)</v>
      </c>
      <c r="L37" s="10" t="str">
        <v>Grassland (Sheep &amp; Beef )</v>
      </c>
      <c r="M37" s="10"/>
      <c r="N37" s="10"/>
      <c r="O37" s="10"/>
      <c r="P37" s="10"/>
      <c r="Q37" s="10"/>
      <c r="R37" s="10"/>
      <c r="S37" s="10"/>
      <c r="T37" s="10"/>
      <c r="U37" s="10"/>
    </row>
    <row r="38" spans="4:21" x14ac:dyDescent="0.3">
      <c r="E38">
        <f t="shared" si="0"/>
        <v>4</v>
      </c>
      <c r="F38" s="10" t="str">
        <v>Potatoes</v>
      </c>
      <c r="G38" s="10" t="str">
        <v xml:space="preserve">Rice </v>
      </c>
      <c r="H38" s="10" t="str">
        <v>Rice (total)</v>
      </c>
      <c r="I38" s="10" t="str">
        <v>Orange</v>
      </c>
      <c r="J38" s="10" t="str">
        <v>Grassland (grasses and meadows and pastures)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4:21" x14ac:dyDescent="0.3">
      <c r="E39">
        <f t="shared" si="0"/>
        <v>5</v>
      </c>
      <c r="F39" s="10" t="str">
        <v>Rice</v>
      </c>
      <c r="G39" s="10" t="str">
        <v>Rapeseed/Canola</v>
      </c>
      <c r="H39" s="10" t="str">
        <v>Rapeseed</v>
      </c>
      <c r="I39" s="10" t="str">
        <v>Fruits and vegetables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4:21" x14ac:dyDescent="0.3">
      <c r="E40">
        <f t="shared" si="0"/>
        <v>6</v>
      </c>
      <c r="F40" s="10" t="str">
        <v>Sugar beet</v>
      </c>
      <c r="G40" s="10" t="str">
        <v>Sunflower, soya, linseed</v>
      </c>
      <c r="H40" s="10" t="str">
        <v>Sunflower seeds</v>
      </c>
      <c r="I40" s="10" t="str">
        <v>Grassland (extensive)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4:21" x14ac:dyDescent="0.3">
      <c r="E41">
        <f t="shared" si="0"/>
        <v>7</v>
      </c>
      <c r="F41" s="10" t="str">
        <v>Sugar Cane</v>
      </c>
      <c r="G41" s="10" t="str">
        <v>Vineyards</v>
      </c>
      <c r="H41" s="10" t="str">
        <v>citrus</v>
      </c>
      <c r="I41" s="10" t="str">
        <v>Other cereals &amp; oil seeds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4:21" x14ac:dyDescent="0.3">
      <c r="E42">
        <f t="shared" si="0"/>
        <v>8</v>
      </c>
      <c r="F42" s="10" t="str">
        <v>Wheat</v>
      </c>
      <c r="G42" s="10" t="str">
        <v>Fruits (apples, citrus, oranges)</v>
      </c>
      <c r="H42" s="10" t="str">
        <v>Beans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4:21" x14ac:dyDescent="0.3">
      <c r="E43">
        <f t="shared" si="0"/>
        <v>9</v>
      </c>
      <c r="F43" s="10" t="str">
        <v>Coffee</v>
      </c>
      <c r="G43" s="10" t="str">
        <v>Pulses</v>
      </c>
      <c r="H43" s="10" t="str">
        <v>Fruits (Pineapple+Mangoe+Longan+Rambutan+ Durian+Mangosteen+Lychee+Tangerine+Longkong+ Lime) &amp; Treenuts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4:21" x14ac:dyDescent="0.3">
      <c r="E44">
        <f t="shared" si="0"/>
        <v>10</v>
      </c>
      <c r="F44" s="10" t="str">
        <v>Cotton</v>
      </c>
      <c r="G44" s="10" t="str">
        <v>Fruits &amp; Treenuts</v>
      </c>
      <c r="H44" s="10" t="str">
        <v>Other Oil Crops (including rapeseed)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4:21" x14ac:dyDescent="0.3">
      <c r="E45">
        <f t="shared" si="0"/>
        <v>11</v>
      </c>
      <c r="F45" s="10" t="str">
        <v>Flax (fiber)</v>
      </c>
      <c r="G45" s="10" t="str">
        <v>Vegetables (Garlic+Shallot+Onion+Potato+Tomato+ Baby corn+Pepper)</v>
      </c>
      <c r="H45" s="10" t="str">
        <v>Fodder crops, including for seed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4:21" x14ac:dyDescent="0.3">
      <c r="E46">
        <f t="shared" si="0"/>
        <v>12</v>
      </c>
      <c r="F46" s="10" t="str">
        <v>Oil Palm</v>
      </c>
      <c r="G46" s="10" t="str">
        <v>Other Oil Crops (Coconut)</v>
      </c>
      <c r="H46" s="10" t="str">
        <v>Grassland (Deer)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4:21" x14ac:dyDescent="0.3">
      <c r="E47">
        <f t="shared" si="0"/>
        <v>13</v>
      </c>
      <c r="F47" s="10" t="str">
        <v>Rapeseed / Canola</v>
      </c>
      <c r="G47" s="10" t="str">
        <v>Fodder (other)</v>
      </c>
      <c r="H47" s="10" t="str">
        <v>Other Cereals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4:21" x14ac:dyDescent="0.3">
      <c r="E48">
        <f t="shared" si="0"/>
        <v>14</v>
      </c>
      <c r="F48" s="10" t="str">
        <v>Sunflowers</v>
      </c>
      <c r="G48" s="10" t="str">
        <v>Grassland (Dairy)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5:21" x14ac:dyDescent="0.3">
      <c r="E49">
        <f t="shared" si="0"/>
        <v>15</v>
      </c>
      <c r="F49" s="10" t="str">
        <v>Tea</v>
      </c>
      <c r="G49" s="10" t="str">
        <v>Other cereal and leguminous crops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5:21" x14ac:dyDescent="0.3">
      <c r="E50">
        <f t="shared" si="0"/>
        <v>16</v>
      </c>
      <c r="F50" s="10" t="str">
        <v>Tomato - Industrial</v>
      </c>
      <c r="G50" s="10" t="str">
        <v>Residuals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5:21" x14ac:dyDescent="0.3">
      <c r="E51">
        <f t="shared" si="0"/>
        <v>17</v>
      </c>
      <c r="F51" s="10" t="str">
        <v>Vineyard and grapes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5:21" x14ac:dyDescent="0.3">
      <c r="E52">
        <f t="shared" si="0"/>
        <v>18</v>
      </c>
      <c r="F52" s="10" t="str">
        <v>Citrus fruits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5:21" x14ac:dyDescent="0.3">
      <c r="E53">
        <f t="shared" si="0"/>
        <v>19</v>
      </c>
      <c r="F53" s="10" t="str">
        <v>Pulses (peas, beans)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5:21" x14ac:dyDescent="0.3">
      <c r="E54">
        <f t="shared" si="0"/>
        <v>20</v>
      </c>
      <c r="F54" s="10" t="str">
        <v>Fruits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5:21" x14ac:dyDescent="0.3">
      <c r="E55">
        <f t="shared" si="0"/>
        <v>21</v>
      </c>
      <c r="F55" s="10" t="str">
        <v>Roots &amp; Tubers (potato)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5:21" x14ac:dyDescent="0.3">
      <c r="E56">
        <f t="shared" si="0"/>
        <v>22</v>
      </c>
      <c r="F56" s="10" t="str">
        <v>Other Oil Crops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5:21" x14ac:dyDescent="0.3">
      <c r="E57">
        <f t="shared" si="0"/>
        <v>23</v>
      </c>
      <c r="F57" s="10" t="str">
        <v>Fodder (legumes)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5:21" x14ac:dyDescent="0.3">
      <c r="E58">
        <f t="shared" si="0"/>
        <v>24</v>
      </c>
      <c r="F58" s="10" t="str">
        <v>Grassland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5:21" x14ac:dyDescent="0.3">
      <c r="E59">
        <f t="shared" si="0"/>
        <v>25</v>
      </c>
      <c r="F59" s="10" t="str">
        <v>Fruits (Pineapple+Mangoe+Longan+Rambutan+ Durian+Mangosteen+Lychee+Tangerine+Longkong+ Lime) &amp; Treenuts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5:21" x14ac:dyDescent="0.3">
      <c r="E60">
        <f t="shared" si="0"/>
        <v>26</v>
      </c>
      <c r="F60" s="10" t="str">
        <v>Other cereal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5:21" x14ac:dyDescent="0.3">
      <c r="E61">
        <f t="shared" si="0"/>
        <v>27</v>
      </c>
      <c r="F61" s="10" t="str">
        <v>Residual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3" spans="5:21" x14ac:dyDescent="0.3">
      <c r="E63">
        <f>SUM(F63:T63)</f>
        <v>74</v>
      </c>
      <c r="F63">
        <f>E61-1</f>
        <v>26</v>
      </c>
      <c r="G63">
        <f>E50-1</f>
        <v>15</v>
      </c>
      <c r="H63">
        <f>E47-1</f>
        <v>12</v>
      </c>
      <c r="I63">
        <f>E41-1</f>
        <v>6</v>
      </c>
      <c r="J63">
        <f>E38-1</f>
        <v>3</v>
      </c>
      <c r="K63">
        <f>E37-1</f>
        <v>2</v>
      </c>
      <c r="L63">
        <f>E37-1</f>
        <v>2</v>
      </c>
      <c r="M63">
        <f>$E36-1</f>
        <v>1</v>
      </c>
      <c r="N63">
        <f t="shared" ref="N63:T63" si="1">$E36-1</f>
        <v>1</v>
      </c>
      <c r="O63">
        <f t="shared" si="1"/>
        <v>1</v>
      </c>
      <c r="P63">
        <f t="shared" si="1"/>
        <v>1</v>
      </c>
      <c r="Q63">
        <f t="shared" si="1"/>
        <v>1</v>
      </c>
      <c r="R63">
        <f t="shared" si="1"/>
        <v>1</v>
      </c>
      <c r="S63">
        <f t="shared" si="1"/>
        <v>1</v>
      </c>
      <c r="T63">
        <f t="shared" si="1"/>
        <v>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1A02-7D43-4DD2-B4DB-88098F4BEE40}">
  <sheetPr>
    <tabColor rgb="FFFFFF00"/>
  </sheetPr>
  <dimension ref="A1:C229"/>
  <sheetViews>
    <sheetView workbookViewId="0">
      <selection activeCell="C20" sqref="C20"/>
    </sheetView>
  </sheetViews>
  <sheetFormatPr defaultRowHeight="14.4" x14ac:dyDescent="0.3"/>
  <cols>
    <col min="1" max="1" width="51.59765625" customWidth="1"/>
    <col min="2" max="2" width="51.3984375" customWidth="1"/>
  </cols>
  <sheetData>
    <row r="1" spans="1:3" x14ac:dyDescent="0.3">
      <c r="A1" s="1" t="s">
        <v>568</v>
      </c>
      <c r="B1" s="1" t="s">
        <v>569</v>
      </c>
    </row>
    <row r="2" spans="1:3" x14ac:dyDescent="0.3">
      <c r="A2" s="4" t="s">
        <v>5</v>
      </c>
      <c r="B2" s="4" t="s">
        <v>5</v>
      </c>
    </row>
    <row r="3" spans="1:3" x14ac:dyDescent="0.3">
      <c r="A3" s="4" t="s">
        <v>10</v>
      </c>
      <c r="B3" s="4" t="s">
        <v>370</v>
      </c>
      <c r="C3" t="s">
        <v>664</v>
      </c>
    </row>
    <row r="4" spans="1:3" x14ac:dyDescent="0.3">
      <c r="A4" s="4" t="s">
        <v>28</v>
      </c>
      <c r="B4" s="4" t="s">
        <v>383</v>
      </c>
      <c r="C4" t="s">
        <v>624</v>
      </c>
    </row>
    <row r="5" spans="1:3" x14ac:dyDescent="0.3">
      <c r="A5" s="4" t="s">
        <v>29</v>
      </c>
      <c r="B5" s="4" t="s">
        <v>29</v>
      </c>
    </row>
    <row r="6" spans="1:3" x14ac:dyDescent="0.3">
      <c r="A6" s="4" t="s">
        <v>33</v>
      </c>
      <c r="B6" s="4" t="s">
        <v>33</v>
      </c>
    </row>
    <row r="7" spans="1:3" x14ac:dyDescent="0.3">
      <c r="A7" s="4" t="s">
        <v>34</v>
      </c>
      <c r="B7" s="4" t="s">
        <v>374</v>
      </c>
    </row>
    <row r="8" spans="1:3" x14ac:dyDescent="0.3">
      <c r="A8" s="4" t="s">
        <v>38</v>
      </c>
      <c r="B8" s="4" t="s">
        <v>38</v>
      </c>
    </row>
    <row r="9" spans="1:3" x14ac:dyDescent="0.3">
      <c r="A9" t="s">
        <v>570</v>
      </c>
    </row>
    <row r="10" spans="1:3" x14ac:dyDescent="0.3">
      <c r="A10" t="s">
        <v>571</v>
      </c>
    </row>
    <row r="11" spans="1:3" x14ac:dyDescent="0.3">
      <c r="A11" t="s">
        <v>3</v>
      </c>
    </row>
    <row r="12" spans="1:3" x14ac:dyDescent="0.3">
      <c r="A12" t="s">
        <v>4</v>
      </c>
    </row>
    <row r="13" spans="1:3" x14ac:dyDescent="0.3">
      <c r="A13" t="s">
        <v>6</v>
      </c>
    </row>
    <row r="14" spans="1:3" x14ac:dyDescent="0.3">
      <c r="A14" t="s">
        <v>7</v>
      </c>
    </row>
    <row r="15" spans="1:3" x14ac:dyDescent="0.3">
      <c r="A15" t="s">
        <v>8</v>
      </c>
    </row>
    <row r="16" spans="1:3" x14ac:dyDescent="0.3">
      <c r="A16" t="s">
        <v>9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572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573</v>
      </c>
    </row>
    <row r="24" spans="1:1" x14ac:dyDescent="0.3">
      <c r="A24" t="s">
        <v>574</v>
      </c>
    </row>
    <row r="25" spans="1:1" x14ac:dyDescent="0.3">
      <c r="A25" t="s">
        <v>575</v>
      </c>
    </row>
    <row r="26" spans="1:1" x14ac:dyDescent="0.3">
      <c r="A26" t="s">
        <v>20</v>
      </c>
    </row>
    <row r="27" spans="1:1" x14ac:dyDescent="0.3">
      <c r="A27" t="s">
        <v>576</v>
      </c>
    </row>
    <row r="28" spans="1:1" x14ac:dyDescent="0.3">
      <c r="A28" t="s">
        <v>22</v>
      </c>
    </row>
    <row r="29" spans="1:1" x14ac:dyDescent="0.3">
      <c r="A29" t="s">
        <v>577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578</v>
      </c>
    </row>
    <row r="33" spans="1:1" x14ac:dyDescent="0.3">
      <c r="A33" t="s">
        <v>27</v>
      </c>
    </row>
    <row r="34" spans="1:1" x14ac:dyDescent="0.3">
      <c r="A34" t="s">
        <v>31</v>
      </c>
    </row>
    <row r="35" spans="1:1" x14ac:dyDescent="0.3">
      <c r="A35" t="s">
        <v>35</v>
      </c>
    </row>
    <row r="36" spans="1:1" x14ac:dyDescent="0.3">
      <c r="A36" t="s">
        <v>580</v>
      </c>
    </row>
    <row r="37" spans="1:1" x14ac:dyDescent="0.3">
      <c r="A37" t="s">
        <v>37</v>
      </c>
    </row>
    <row r="38" spans="1:1" x14ac:dyDescent="0.3">
      <c r="A38" t="s">
        <v>483</v>
      </c>
    </row>
    <row r="39" spans="1:1" x14ac:dyDescent="0.3">
      <c r="A39" t="s">
        <v>581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582</v>
      </c>
    </row>
    <row r="45" spans="1:1" x14ac:dyDescent="0.3">
      <c r="A45" t="s">
        <v>583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584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585</v>
      </c>
    </row>
    <row r="58" spans="1:1" x14ac:dyDescent="0.3">
      <c r="A58" t="s">
        <v>586</v>
      </c>
    </row>
    <row r="59" spans="1:1" x14ac:dyDescent="0.3">
      <c r="A59" t="s">
        <v>587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588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589</v>
      </c>
    </row>
    <row r="73" spans="1:1" x14ac:dyDescent="0.3">
      <c r="A73" t="s">
        <v>590</v>
      </c>
    </row>
    <row r="74" spans="1:1" x14ac:dyDescent="0.3">
      <c r="A74" t="s">
        <v>591</v>
      </c>
    </row>
    <row r="75" spans="1:1" x14ac:dyDescent="0.3">
      <c r="A75" t="s">
        <v>81</v>
      </c>
    </row>
    <row r="76" spans="1:1" x14ac:dyDescent="0.3">
      <c r="A76" t="s">
        <v>592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88</v>
      </c>
    </row>
    <row r="81" spans="1:1" x14ac:dyDescent="0.3">
      <c r="A81" t="s">
        <v>593</v>
      </c>
    </row>
    <row r="82" spans="1:1" x14ac:dyDescent="0.3">
      <c r="A82" t="s">
        <v>459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408</v>
      </c>
    </row>
    <row r="86" spans="1:1" x14ac:dyDescent="0.3">
      <c r="A86" t="s">
        <v>594</v>
      </c>
    </row>
    <row r="87" spans="1:1" x14ac:dyDescent="0.3">
      <c r="A87" t="s">
        <v>595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596</v>
      </c>
    </row>
    <row r="91" spans="1:1" x14ac:dyDescent="0.3">
      <c r="A91" t="s">
        <v>99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104</v>
      </c>
    </row>
    <row r="95" spans="1:1" x14ac:dyDescent="0.3">
      <c r="A95" t="s">
        <v>105</v>
      </c>
    </row>
    <row r="96" spans="1:1" x14ac:dyDescent="0.3">
      <c r="A96" t="s">
        <v>106</v>
      </c>
    </row>
    <row r="97" spans="1:1" x14ac:dyDescent="0.3">
      <c r="A97" t="s">
        <v>597</v>
      </c>
    </row>
    <row r="98" spans="1:1" x14ac:dyDescent="0.3">
      <c r="A98" t="s">
        <v>108</v>
      </c>
    </row>
    <row r="99" spans="1:1" x14ac:dyDescent="0.3">
      <c r="A99" t="s">
        <v>109</v>
      </c>
    </row>
    <row r="100" spans="1:1" x14ac:dyDescent="0.3">
      <c r="A100" t="s">
        <v>598</v>
      </c>
    </row>
    <row r="101" spans="1:1" x14ac:dyDescent="0.3">
      <c r="A101" t="s">
        <v>599</v>
      </c>
    </row>
    <row r="102" spans="1:1" x14ac:dyDescent="0.3">
      <c r="A102" t="s">
        <v>111</v>
      </c>
    </row>
    <row r="103" spans="1:1" x14ac:dyDescent="0.3">
      <c r="A103" t="s">
        <v>600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601</v>
      </c>
    </row>
    <row r="109" spans="1:1" x14ac:dyDescent="0.3">
      <c r="A109" t="s">
        <v>120</v>
      </c>
    </row>
    <row r="110" spans="1:1" x14ac:dyDescent="0.3">
      <c r="A110" t="s">
        <v>602</v>
      </c>
    </row>
    <row r="111" spans="1:1" x14ac:dyDescent="0.3">
      <c r="A111" t="s">
        <v>122</v>
      </c>
    </row>
    <row r="112" spans="1:1" x14ac:dyDescent="0.3">
      <c r="A112" t="s">
        <v>123</v>
      </c>
    </row>
    <row r="113" spans="1:1" x14ac:dyDescent="0.3">
      <c r="A113" t="s">
        <v>124</v>
      </c>
    </row>
    <row r="114" spans="1:1" x14ac:dyDescent="0.3">
      <c r="A114" t="s">
        <v>125</v>
      </c>
    </row>
    <row r="115" spans="1:1" x14ac:dyDescent="0.3">
      <c r="A115" t="s">
        <v>126</v>
      </c>
    </row>
    <row r="116" spans="1:1" x14ac:dyDescent="0.3">
      <c r="A116" t="s">
        <v>128</v>
      </c>
    </row>
    <row r="117" spans="1:1" x14ac:dyDescent="0.3">
      <c r="A117" t="s">
        <v>603</v>
      </c>
    </row>
    <row r="118" spans="1:1" x14ac:dyDescent="0.3">
      <c r="A118" t="s">
        <v>132</v>
      </c>
    </row>
    <row r="119" spans="1:1" x14ac:dyDescent="0.3">
      <c r="A119" t="s">
        <v>604</v>
      </c>
    </row>
    <row r="120" spans="1:1" x14ac:dyDescent="0.3">
      <c r="A120" t="s">
        <v>605</v>
      </c>
    </row>
    <row r="121" spans="1:1" x14ac:dyDescent="0.3">
      <c r="A121" t="s">
        <v>136</v>
      </c>
    </row>
    <row r="122" spans="1:1" x14ac:dyDescent="0.3">
      <c r="A122" t="s">
        <v>139</v>
      </c>
    </row>
    <row r="123" spans="1:1" x14ac:dyDescent="0.3">
      <c r="A123" t="s">
        <v>606</v>
      </c>
    </row>
    <row r="124" spans="1:1" x14ac:dyDescent="0.3">
      <c r="A124" t="s">
        <v>462</v>
      </c>
    </row>
    <row r="125" spans="1:1" x14ac:dyDescent="0.3">
      <c r="A125" t="s">
        <v>429</v>
      </c>
    </row>
    <row r="126" spans="1:1" x14ac:dyDescent="0.3">
      <c r="A126" t="s">
        <v>142</v>
      </c>
    </row>
    <row r="127" spans="1:1" x14ac:dyDescent="0.3">
      <c r="A127" t="s">
        <v>143</v>
      </c>
    </row>
    <row r="128" spans="1:1" x14ac:dyDescent="0.3">
      <c r="A128" t="s">
        <v>146</v>
      </c>
    </row>
    <row r="129" spans="1:1" x14ac:dyDescent="0.3">
      <c r="A129" t="s">
        <v>147</v>
      </c>
    </row>
    <row r="130" spans="1:1" x14ac:dyDescent="0.3">
      <c r="A130" t="s">
        <v>608</v>
      </c>
    </row>
    <row r="131" spans="1:1" x14ac:dyDescent="0.3">
      <c r="A131" t="s">
        <v>151</v>
      </c>
    </row>
    <row r="132" spans="1:1" x14ac:dyDescent="0.3">
      <c r="A132" t="s">
        <v>153</v>
      </c>
    </row>
    <row r="133" spans="1:1" x14ac:dyDescent="0.3">
      <c r="A133" t="s">
        <v>154</v>
      </c>
    </row>
    <row r="134" spans="1:1" x14ac:dyDescent="0.3">
      <c r="A134" t="s">
        <v>155</v>
      </c>
    </row>
    <row r="135" spans="1:1" x14ac:dyDescent="0.3">
      <c r="A135" t="s">
        <v>156</v>
      </c>
    </row>
    <row r="136" spans="1:1" x14ac:dyDescent="0.3">
      <c r="A136" t="s">
        <v>611</v>
      </c>
    </row>
    <row r="137" spans="1:1" x14ac:dyDescent="0.3">
      <c r="A137" t="s">
        <v>612</v>
      </c>
    </row>
    <row r="138" spans="1:1" x14ac:dyDescent="0.3">
      <c r="A138" t="s">
        <v>613</v>
      </c>
    </row>
    <row r="139" spans="1:1" x14ac:dyDescent="0.3">
      <c r="A139" t="s">
        <v>614</v>
      </c>
    </row>
    <row r="140" spans="1:1" x14ac:dyDescent="0.3">
      <c r="A140" t="s">
        <v>162</v>
      </c>
    </row>
    <row r="141" spans="1:1" x14ac:dyDescent="0.3">
      <c r="A141" t="s">
        <v>164</v>
      </c>
    </row>
    <row r="142" spans="1:1" x14ac:dyDescent="0.3">
      <c r="A142" t="s">
        <v>167</v>
      </c>
    </row>
    <row r="143" spans="1:1" x14ac:dyDescent="0.3">
      <c r="A143" t="s">
        <v>615</v>
      </c>
    </row>
    <row r="144" spans="1:1" x14ac:dyDescent="0.3">
      <c r="A144" t="s">
        <v>170</v>
      </c>
    </row>
    <row r="145" spans="1:2" x14ac:dyDescent="0.3">
      <c r="A145" t="s">
        <v>616</v>
      </c>
    </row>
    <row r="146" spans="1:2" x14ac:dyDescent="0.3">
      <c r="A146" t="s">
        <v>182</v>
      </c>
    </row>
    <row r="147" spans="1:2" x14ac:dyDescent="0.3">
      <c r="A147" t="s">
        <v>617</v>
      </c>
    </row>
    <row r="148" spans="1:2" x14ac:dyDescent="0.3">
      <c r="A148" t="s">
        <v>618</v>
      </c>
    </row>
    <row r="149" spans="1:2" x14ac:dyDescent="0.3">
      <c r="A149" t="s">
        <v>186</v>
      </c>
    </row>
    <row r="150" spans="1:2" x14ac:dyDescent="0.3">
      <c r="A150" t="s">
        <v>619</v>
      </c>
    </row>
    <row r="151" spans="1:2" x14ac:dyDescent="0.3">
      <c r="B151" t="s">
        <v>366</v>
      </c>
    </row>
    <row r="152" spans="1:2" x14ac:dyDescent="0.3">
      <c r="B152" t="s">
        <v>363</v>
      </c>
    </row>
    <row r="153" spans="1:2" x14ac:dyDescent="0.3">
      <c r="B153" t="s">
        <v>365</v>
      </c>
    </row>
    <row r="154" spans="1:2" x14ac:dyDescent="0.3">
      <c r="B154" t="s">
        <v>364</v>
      </c>
    </row>
    <row r="155" spans="1:2" x14ac:dyDescent="0.3">
      <c r="B155" t="s">
        <v>665</v>
      </c>
    </row>
    <row r="156" spans="1:2" x14ac:dyDescent="0.3">
      <c r="B156" t="s">
        <v>371</v>
      </c>
    </row>
    <row r="157" spans="1:2" x14ac:dyDescent="0.3">
      <c r="B157" t="s">
        <v>372</v>
      </c>
    </row>
    <row r="158" spans="1:2" x14ac:dyDescent="0.3">
      <c r="B158" t="s">
        <v>373</v>
      </c>
    </row>
    <row r="159" spans="1:2" x14ac:dyDescent="0.3">
      <c r="B159" t="s">
        <v>375</v>
      </c>
    </row>
    <row r="160" spans="1:2" x14ac:dyDescent="0.3">
      <c r="B160" t="s">
        <v>376</v>
      </c>
    </row>
    <row r="161" spans="2:2" x14ac:dyDescent="0.3">
      <c r="B161" t="s">
        <v>377</v>
      </c>
    </row>
    <row r="162" spans="2:2" x14ac:dyDescent="0.3">
      <c r="B162" t="s">
        <v>378</v>
      </c>
    </row>
    <row r="163" spans="2:2" x14ac:dyDescent="0.3">
      <c r="B163" t="s">
        <v>379</v>
      </c>
    </row>
    <row r="164" spans="2:2" x14ac:dyDescent="0.3">
      <c r="B164" t="s">
        <v>666</v>
      </c>
    </row>
    <row r="165" spans="2:2" x14ac:dyDescent="0.3">
      <c r="B165" t="s">
        <v>381</v>
      </c>
    </row>
    <row r="166" spans="2:2" x14ac:dyDescent="0.3">
      <c r="B166" t="s">
        <v>382</v>
      </c>
    </row>
    <row r="167" spans="2:2" x14ac:dyDescent="0.3">
      <c r="B167" t="s">
        <v>384</v>
      </c>
    </row>
    <row r="168" spans="2:2" x14ac:dyDescent="0.3">
      <c r="B168" t="s">
        <v>385</v>
      </c>
    </row>
    <row r="169" spans="2:2" x14ac:dyDescent="0.3">
      <c r="B169" t="s">
        <v>386</v>
      </c>
    </row>
    <row r="170" spans="2:2" x14ac:dyDescent="0.3">
      <c r="B170" t="s">
        <v>387</v>
      </c>
    </row>
    <row r="171" spans="2:2" x14ac:dyDescent="0.3">
      <c r="B171" t="s">
        <v>388</v>
      </c>
    </row>
    <row r="172" spans="2:2" x14ac:dyDescent="0.3">
      <c r="B172" t="s">
        <v>389</v>
      </c>
    </row>
    <row r="173" spans="2:2" x14ac:dyDescent="0.3">
      <c r="B173" t="s">
        <v>390</v>
      </c>
    </row>
    <row r="174" spans="2:2" x14ac:dyDescent="0.3">
      <c r="B174" t="s">
        <v>391</v>
      </c>
    </row>
    <row r="175" spans="2:2" x14ac:dyDescent="0.3">
      <c r="B175" t="s">
        <v>392</v>
      </c>
    </row>
    <row r="176" spans="2:2" x14ac:dyDescent="0.3">
      <c r="B176" t="s">
        <v>393</v>
      </c>
    </row>
    <row r="177" spans="2:2" x14ac:dyDescent="0.3">
      <c r="B177" t="s">
        <v>395</v>
      </c>
    </row>
    <row r="178" spans="2:2" x14ac:dyDescent="0.3">
      <c r="B178" t="s">
        <v>396</v>
      </c>
    </row>
    <row r="179" spans="2:2" x14ac:dyDescent="0.3">
      <c r="B179" t="s">
        <v>446</v>
      </c>
    </row>
    <row r="180" spans="2:2" x14ac:dyDescent="0.3">
      <c r="B180" t="s">
        <v>399</v>
      </c>
    </row>
    <row r="181" spans="2:2" x14ac:dyDescent="0.3">
      <c r="B181" t="s">
        <v>411</v>
      </c>
    </row>
    <row r="182" spans="2:2" x14ac:dyDescent="0.3">
      <c r="B182" t="s">
        <v>404</v>
      </c>
    </row>
    <row r="183" spans="2:2" x14ac:dyDescent="0.3">
      <c r="B183" t="s">
        <v>405</v>
      </c>
    </row>
    <row r="184" spans="2:2" x14ac:dyDescent="0.3">
      <c r="B184" t="s">
        <v>412</v>
      </c>
    </row>
    <row r="185" spans="2:2" x14ac:dyDescent="0.3">
      <c r="B185" t="s">
        <v>408</v>
      </c>
    </row>
    <row r="186" spans="2:2" x14ac:dyDescent="0.3">
      <c r="B186" t="s">
        <v>411</v>
      </c>
    </row>
    <row r="187" spans="2:2" x14ac:dyDescent="0.3">
      <c r="B187" t="s">
        <v>413</v>
      </c>
    </row>
    <row r="188" spans="2:2" x14ac:dyDescent="0.3">
      <c r="B188" t="s">
        <v>414</v>
      </c>
    </row>
    <row r="189" spans="2:2" x14ac:dyDescent="0.3">
      <c r="B189" t="s">
        <v>11</v>
      </c>
    </row>
    <row r="190" spans="2:2" x14ac:dyDescent="0.3">
      <c r="B190" t="s">
        <v>416</v>
      </c>
    </row>
    <row r="191" spans="2:2" x14ac:dyDescent="0.3">
      <c r="B191" t="s">
        <v>417</v>
      </c>
    </row>
    <row r="192" spans="2:2" x14ac:dyDescent="0.3">
      <c r="B192" t="s">
        <v>419</v>
      </c>
    </row>
    <row r="193" spans="2:2" x14ac:dyDescent="0.3">
      <c r="B193" t="s">
        <v>420</v>
      </c>
    </row>
    <row r="194" spans="2:2" x14ac:dyDescent="0.3">
      <c r="B194" t="s">
        <v>421</v>
      </c>
    </row>
    <row r="195" spans="2:2" x14ac:dyDescent="0.3">
      <c r="B195" t="s">
        <v>422</v>
      </c>
    </row>
    <row r="196" spans="2:2" x14ac:dyDescent="0.3">
      <c r="B196" t="s">
        <v>423</v>
      </c>
    </row>
    <row r="197" spans="2:2" x14ac:dyDescent="0.3">
      <c r="B197" t="s">
        <v>424</v>
      </c>
    </row>
    <row r="198" spans="2:2" x14ac:dyDescent="0.3">
      <c r="B198" t="s">
        <v>425</v>
      </c>
    </row>
    <row r="199" spans="2:2" x14ac:dyDescent="0.3">
      <c r="B199" t="s">
        <v>407</v>
      </c>
    </row>
    <row r="200" spans="2:2" x14ac:dyDescent="0.3">
      <c r="B200" t="s">
        <v>426</v>
      </c>
    </row>
    <row r="201" spans="2:2" x14ac:dyDescent="0.3">
      <c r="B201" t="s">
        <v>428</v>
      </c>
    </row>
    <row r="202" spans="2:2" x14ac:dyDescent="0.3">
      <c r="B202" t="s">
        <v>429</v>
      </c>
    </row>
    <row r="203" spans="2:2" x14ac:dyDescent="0.3">
      <c r="B203" t="s">
        <v>409</v>
      </c>
    </row>
    <row r="204" spans="2:2" x14ac:dyDescent="0.3">
      <c r="B204" t="s">
        <v>476</v>
      </c>
    </row>
    <row r="205" spans="2:2" x14ac:dyDescent="0.3">
      <c r="B205" t="s">
        <v>477</v>
      </c>
    </row>
    <row r="206" spans="2:2" x14ac:dyDescent="0.3">
      <c r="B206" t="s">
        <v>478</v>
      </c>
    </row>
    <row r="207" spans="2:2" x14ac:dyDescent="0.3">
      <c r="B207" t="s">
        <v>479</v>
      </c>
    </row>
    <row r="208" spans="2:2" x14ac:dyDescent="0.3">
      <c r="B208" t="s">
        <v>480</v>
      </c>
    </row>
    <row r="209" spans="2:2" x14ac:dyDescent="0.3">
      <c r="B209" t="s">
        <v>482</v>
      </c>
    </row>
    <row r="210" spans="2:2" x14ac:dyDescent="0.3">
      <c r="B210" t="s">
        <v>483</v>
      </c>
    </row>
    <row r="211" spans="2:2" x14ac:dyDescent="0.3">
      <c r="B211" t="s">
        <v>484</v>
      </c>
    </row>
    <row r="212" spans="2:2" x14ac:dyDescent="0.3">
      <c r="B212" t="s">
        <v>485</v>
      </c>
    </row>
    <row r="213" spans="2:2" x14ac:dyDescent="0.3">
      <c r="B213" t="s">
        <v>486</v>
      </c>
    </row>
    <row r="214" spans="2:2" x14ac:dyDescent="0.3">
      <c r="B214" t="s">
        <v>607</v>
      </c>
    </row>
    <row r="215" spans="2:2" x14ac:dyDescent="0.3">
      <c r="B215" t="s">
        <v>609</v>
      </c>
    </row>
    <row r="216" spans="2:2" x14ac:dyDescent="0.3">
      <c r="B216" t="s">
        <v>610</v>
      </c>
    </row>
    <row r="217" spans="2:2" x14ac:dyDescent="0.3">
      <c r="B217" t="s">
        <v>487</v>
      </c>
    </row>
    <row r="218" spans="2:2" x14ac:dyDescent="0.3">
      <c r="B218" t="s">
        <v>488</v>
      </c>
    </row>
    <row r="219" spans="2:2" x14ac:dyDescent="0.3">
      <c r="B219" t="s">
        <v>490</v>
      </c>
    </row>
    <row r="220" spans="2:2" x14ac:dyDescent="0.3">
      <c r="B220" t="s">
        <v>400</v>
      </c>
    </row>
    <row r="221" spans="2:2" x14ac:dyDescent="0.3">
      <c r="B221" t="s">
        <v>374</v>
      </c>
    </row>
    <row r="222" spans="2:2" x14ac:dyDescent="0.3">
      <c r="B222" t="s">
        <v>38</v>
      </c>
    </row>
    <row r="223" spans="2:2" x14ac:dyDescent="0.3">
      <c r="B223" t="s">
        <v>667</v>
      </c>
    </row>
    <row r="224" spans="2:2" x14ac:dyDescent="0.3">
      <c r="B224" t="s">
        <v>668</v>
      </c>
    </row>
    <row r="225" spans="2:2" x14ac:dyDescent="0.3">
      <c r="B225" t="s">
        <v>67</v>
      </c>
    </row>
    <row r="226" spans="2:2" x14ac:dyDescent="0.3">
      <c r="B226" t="s">
        <v>628</v>
      </c>
    </row>
    <row r="227" spans="2:2" x14ac:dyDescent="0.3">
      <c r="B227" t="s">
        <v>669</v>
      </c>
    </row>
    <row r="228" spans="2:2" x14ac:dyDescent="0.3">
      <c r="B228" t="s">
        <v>670</v>
      </c>
    </row>
    <row r="229" spans="2:2" x14ac:dyDescent="0.3">
      <c r="B229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8A0-4A55-4D69-BCD5-AA07F13D1530}">
  <sheetPr>
    <tabColor rgb="FFFFFF00"/>
  </sheetPr>
  <dimension ref="A1:B145"/>
  <sheetViews>
    <sheetView workbookViewId="0">
      <selection activeCell="A7" sqref="A7"/>
    </sheetView>
  </sheetViews>
  <sheetFormatPr defaultRowHeight="14.4" x14ac:dyDescent="0.3"/>
  <cols>
    <col min="1" max="1" width="34.69921875" customWidth="1"/>
    <col min="2" max="2" width="46.296875" customWidth="1"/>
  </cols>
  <sheetData>
    <row r="1" spans="1:2" x14ac:dyDescent="0.3">
      <c r="A1" s="1" t="s">
        <v>568</v>
      </c>
      <c r="B1" s="1" t="s">
        <v>569</v>
      </c>
    </row>
    <row r="2" spans="1:2" x14ac:dyDescent="0.3">
      <c r="A2" t="s">
        <v>570</v>
      </c>
      <c r="B2" t="s">
        <v>575</v>
      </c>
    </row>
    <row r="3" spans="1:2" x14ac:dyDescent="0.3">
      <c r="A3" t="s">
        <v>570</v>
      </c>
    </row>
    <row r="4" spans="1:2" x14ac:dyDescent="0.3">
      <c r="A4" t="s">
        <v>571</v>
      </c>
    </row>
    <row r="5" spans="1:2" x14ac:dyDescent="0.3">
      <c r="A5" t="s">
        <v>3</v>
      </c>
      <c r="B5" t="s">
        <v>364</v>
      </c>
    </row>
    <row r="6" spans="1:2" x14ac:dyDescent="0.3">
      <c r="A6" t="s">
        <v>3</v>
      </c>
      <c r="B6" t="s">
        <v>655</v>
      </c>
    </row>
    <row r="7" spans="1:2" x14ac:dyDescent="0.3">
      <c r="A7" t="s">
        <v>4</v>
      </c>
      <c r="B7" t="s">
        <v>364</v>
      </c>
    </row>
    <row r="8" spans="1:2" x14ac:dyDescent="0.3">
      <c r="A8" t="s">
        <v>75</v>
      </c>
    </row>
    <row r="9" spans="1:2" x14ac:dyDescent="0.3">
      <c r="A9" t="s">
        <v>76</v>
      </c>
      <c r="B9" t="s">
        <v>655</v>
      </c>
    </row>
    <row r="10" spans="1:2" x14ac:dyDescent="0.3">
      <c r="A10" t="s">
        <v>5</v>
      </c>
      <c r="B10" t="s">
        <v>5</v>
      </c>
    </row>
    <row r="11" spans="1:2" x14ac:dyDescent="0.3">
      <c r="A11" t="s">
        <v>483</v>
      </c>
      <c r="B11" t="s">
        <v>382</v>
      </c>
    </row>
    <row r="12" spans="1:2" x14ac:dyDescent="0.3">
      <c r="A12" t="s">
        <v>483</v>
      </c>
      <c r="B12" t="s">
        <v>403</v>
      </c>
    </row>
    <row r="13" spans="1:2" x14ac:dyDescent="0.3">
      <c r="A13" t="s">
        <v>581</v>
      </c>
      <c r="B13" t="s">
        <v>382</v>
      </c>
    </row>
    <row r="14" spans="1:2" x14ac:dyDescent="0.3">
      <c r="A14" t="s">
        <v>581</v>
      </c>
      <c r="B14" t="s">
        <v>403</v>
      </c>
    </row>
    <row r="15" spans="1:2" x14ac:dyDescent="0.3">
      <c r="A15" t="s">
        <v>146</v>
      </c>
      <c r="B15" t="s">
        <v>486</v>
      </c>
    </row>
    <row r="16" spans="1:2" x14ac:dyDescent="0.3">
      <c r="A16" t="s">
        <v>146</v>
      </c>
      <c r="B16" t="s">
        <v>371</v>
      </c>
    </row>
    <row r="17" spans="1:2" x14ac:dyDescent="0.3">
      <c r="A17" t="s">
        <v>146</v>
      </c>
      <c r="B17" t="s">
        <v>379</v>
      </c>
    </row>
    <row r="18" spans="1:2" x14ac:dyDescent="0.3">
      <c r="A18" t="s">
        <v>43</v>
      </c>
      <c r="B18" t="s">
        <v>384</v>
      </c>
    </row>
    <row r="19" spans="1:2" x14ac:dyDescent="0.3">
      <c r="A19" t="s">
        <v>43</v>
      </c>
      <c r="B19" t="s">
        <v>455</v>
      </c>
    </row>
    <row r="20" spans="1:2" x14ac:dyDescent="0.3">
      <c r="A20" t="s">
        <v>43</v>
      </c>
      <c r="B20" t="s">
        <v>395</v>
      </c>
    </row>
    <row r="21" spans="1:2" x14ac:dyDescent="0.3">
      <c r="A21" t="s">
        <v>43</v>
      </c>
      <c r="B21" t="s">
        <v>610</v>
      </c>
    </row>
    <row r="22" spans="1:2" x14ac:dyDescent="0.3">
      <c r="A22" t="s">
        <v>105</v>
      </c>
    </row>
    <row r="23" spans="1:2" x14ac:dyDescent="0.3">
      <c r="A23" t="s">
        <v>44</v>
      </c>
      <c r="B23" t="s">
        <v>384</v>
      </c>
    </row>
    <row r="24" spans="1:2" x14ac:dyDescent="0.3">
      <c r="A24" t="s">
        <v>44</v>
      </c>
      <c r="B24" t="s">
        <v>455</v>
      </c>
    </row>
    <row r="25" spans="1:2" x14ac:dyDescent="0.3">
      <c r="A25" t="s">
        <v>44</v>
      </c>
      <c r="B25" t="s">
        <v>395</v>
      </c>
    </row>
    <row r="26" spans="1:2" x14ac:dyDescent="0.3">
      <c r="A26" t="s">
        <v>44</v>
      </c>
      <c r="B26" t="s">
        <v>610</v>
      </c>
    </row>
    <row r="27" spans="1:2" x14ac:dyDescent="0.3">
      <c r="A27" t="s">
        <v>593</v>
      </c>
      <c r="B27" t="s">
        <v>575</v>
      </c>
    </row>
    <row r="28" spans="1:2" x14ac:dyDescent="0.3">
      <c r="A28" t="s">
        <v>167</v>
      </c>
    </row>
    <row r="29" spans="1:2" x14ac:dyDescent="0.3">
      <c r="A29" t="s">
        <v>170</v>
      </c>
    </row>
    <row r="30" spans="1:2" x14ac:dyDescent="0.3">
      <c r="A30" t="s">
        <v>45</v>
      </c>
      <c r="B30" t="s">
        <v>384</v>
      </c>
    </row>
    <row r="31" spans="1:2" x14ac:dyDescent="0.3">
      <c r="A31" t="s">
        <v>45</v>
      </c>
      <c r="B31" t="s">
        <v>455</v>
      </c>
    </row>
    <row r="32" spans="1:2" x14ac:dyDescent="0.3">
      <c r="A32" t="s">
        <v>45</v>
      </c>
      <c r="B32" t="s">
        <v>395</v>
      </c>
    </row>
    <row r="33" spans="1:2" x14ac:dyDescent="0.3">
      <c r="A33" t="s">
        <v>45</v>
      </c>
      <c r="B33" t="s">
        <v>610</v>
      </c>
    </row>
    <row r="34" spans="1:2" x14ac:dyDescent="0.3">
      <c r="A34" t="s">
        <v>582</v>
      </c>
      <c r="B34" t="s">
        <v>575</v>
      </c>
    </row>
    <row r="35" spans="1:2" x14ac:dyDescent="0.3">
      <c r="A35" t="s">
        <v>164</v>
      </c>
    </row>
    <row r="36" spans="1:2" x14ac:dyDescent="0.3">
      <c r="A36" t="s">
        <v>617</v>
      </c>
    </row>
    <row r="37" spans="1:2" x14ac:dyDescent="0.3">
      <c r="A37" t="s">
        <v>365</v>
      </c>
      <c r="B37" t="s">
        <v>655</v>
      </c>
    </row>
    <row r="38" spans="1:2" x14ac:dyDescent="0.3">
      <c r="A38" t="s">
        <v>365</v>
      </c>
      <c r="B38" t="s">
        <v>413</v>
      </c>
    </row>
    <row r="39" spans="1:2" x14ac:dyDescent="0.3">
      <c r="A39" t="s">
        <v>618</v>
      </c>
    </row>
    <row r="40" spans="1:2" x14ac:dyDescent="0.3">
      <c r="A40" t="s">
        <v>408</v>
      </c>
      <c r="B40" t="s">
        <v>408</v>
      </c>
    </row>
    <row r="41" spans="1:2" x14ac:dyDescent="0.3">
      <c r="A41" t="s">
        <v>7</v>
      </c>
      <c r="B41" t="s">
        <v>364</v>
      </c>
    </row>
    <row r="42" spans="1:2" x14ac:dyDescent="0.3">
      <c r="A42" t="s">
        <v>597</v>
      </c>
      <c r="B42" t="s">
        <v>405</v>
      </c>
    </row>
    <row r="43" spans="1:2" x14ac:dyDescent="0.3">
      <c r="A43" t="s">
        <v>622</v>
      </c>
      <c r="B43" t="s">
        <v>386</v>
      </c>
    </row>
    <row r="44" spans="1:2" x14ac:dyDescent="0.3">
      <c r="A44" t="s">
        <v>622</v>
      </c>
      <c r="B44" t="s">
        <v>387</v>
      </c>
    </row>
    <row r="45" spans="1:2" x14ac:dyDescent="0.3">
      <c r="A45" t="s">
        <v>8</v>
      </c>
      <c r="B45" t="s">
        <v>366</v>
      </c>
    </row>
    <row r="46" spans="1:2" x14ac:dyDescent="0.3">
      <c r="A46" t="s">
        <v>8</v>
      </c>
      <c r="B46" t="s">
        <v>479</v>
      </c>
    </row>
    <row r="47" spans="1:2" x14ac:dyDescent="0.3">
      <c r="A47" t="s">
        <v>375</v>
      </c>
      <c r="B47" t="s">
        <v>404</v>
      </c>
    </row>
    <row r="48" spans="1:2" x14ac:dyDescent="0.3">
      <c r="A48" t="s">
        <v>375</v>
      </c>
      <c r="B48" t="s">
        <v>424</v>
      </c>
    </row>
    <row r="49" spans="1:2" x14ac:dyDescent="0.3">
      <c r="A49" t="s">
        <v>375</v>
      </c>
      <c r="B49" t="s">
        <v>425</v>
      </c>
    </row>
    <row r="50" spans="1:2" x14ac:dyDescent="0.3">
      <c r="A50" t="s">
        <v>375</v>
      </c>
      <c r="B50" t="s">
        <v>450</v>
      </c>
    </row>
    <row r="51" spans="1:2" x14ac:dyDescent="0.3">
      <c r="A51" t="s">
        <v>375</v>
      </c>
      <c r="B51" t="s">
        <v>672</v>
      </c>
    </row>
    <row r="52" spans="1:2" x14ac:dyDescent="0.3">
      <c r="A52" t="s">
        <v>375</v>
      </c>
      <c r="B52" t="s">
        <v>452</v>
      </c>
    </row>
    <row r="53" spans="1:2" x14ac:dyDescent="0.3">
      <c r="A53" t="s">
        <v>123</v>
      </c>
      <c r="B53" t="s">
        <v>396</v>
      </c>
    </row>
    <row r="54" spans="1:2" x14ac:dyDescent="0.3">
      <c r="A54" t="s">
        <v>601</v>
      </c>
      <c r="B54" t="s">
        <v>575</v>
      </c>
    </row>
    <row r="55" spans="1:2" x14ac:dyDescent="0.3">
      <c r="A55" t="s">
        <v>124</v>
      </c>
      <c r="B55" t="s">
        <v>364</v>
      </c>
    </row>
    <row r="56" spans="1:2" x14ac:dyDescent="0.3">
      <c r="A56" t="s">
        <v>55</v>
      </c>
      <c r="B56" t="s">
        <v>365</v>
      </c>
    </row>
    <row r="57" spans="1:2" x14ac:dyDescent="0.3">
      <c r="A57" t="s">
        <v>9</v>
      </c>
      <c r="B57" t="s">
        <v>372</v>
      </c>
    </row>
    <row r="58" spans="1:2" x14ac:dyDescent="0.3">
      <c r="A58" t="s">
        <v>9</v>
      </c>
      <c r="B58" t="s">
        <v>394</v>
      </c>
    </row>
    <row r="59" spans="1:2" x14ac:dyDescent="0.3">
      <c r="A59" t="s">
        <v>9</v>
      </c>
      <c r="B59" t="s">
        <v>666</v>
      </c>
    </row>
    <row r="60" spans="1:2" x14ac:dyDescent="0.3">
      <c r="A60" t="s">
        <v>10</v>
      </c>
      <c r="B60" t="s">
        <v>370</v>
      </c>
    </row>
    <row r="61" spans="1:2" x14ac:dyDescent="0.3">
      <c r="A61" t="s">
        <v>10</v>
      </c>
      <c r="B61" t="s">
        <v>446</v>
      </c>
    </row>
    <row r="62" spans="1:2" x14ac:dyDescent="0.3">
      <c r="A62" t="s">
        <v>10</v>
      </c>
      <c r="B62" t="s">
        <v>391</v>
      </c>
    </row>
    <row r="63" spans="1:2" x14ac:dyDescent="0.3">
      <c r="A63" t="s">
        <v>10</v>
      </c>
      <c r="B63" t="s">
        <v>378</v>
      </c>
    </row>
    <row r="64" spans="1:2" x14ac:dyDescent="0.3">
      <c r="A64" t="s">
        <v>10</v>
      </c>
      <c r="B64" t="s">
        <v>419</v>
      </c>
    </row>
    <row r="65" spans="1:2" x14ac:dyDescent="0.3">
      <c r="A65" t="s">
        <v>10</v>
      </c>
      <c r="B65" t="s">
        <v>423</v>
      </c>
    </row>
    <row r="66" spans="1:2" x14ac:dyDescent="0.3">
      <c r="A66" t="s">
        <v>595</v>
      </c>
      <c r="B66" t="s">
        <v>364</v>
      </c>
    </row>
    <row r="67" spans="1:2" x14ac:dyDescent="0.3">
      <c r="A67" t="s">
        <v>109</v>
      </c>
    </row>
    <row r="68" spans="1:2" x14ac:dyDescent="0.3">
      <c r="A68" t="s">
        <v>11</v>
      </c>
      <c r="B68" t="s">
        <v>486</v>
      </c>
    </row>
    <row r="69" spans="1:2" x14ac:dyDescent="0.3">
      <c r="A69" t="s">
        <v>11</v>
      </c>
      <c r="B69" t="s">
        <v>11</v>
      </c>
    </row>
    <row r="70" spans="1:2" x14ac:dyDescent="0.3">
      <c r="A70" t="s">
        <v>11</v>
      </c>
      <c r="B70" t="s">
        <v>371</v>
      </c>
    </row>
    <row r="71" spans="1:2" x14ac:dyDescent="0.3">
      <c r="A71" t="s">
        <v>11</v>
      </c>
      <c r="B71" t="s">
        <v>379</v>
      </c>
    </row>
    <row r="72" spans="1:2" x14ac:dyDescent="0.3">
      <c r="A72" t="s">
        <v>128</v>
      </c>
      <c r="B72" t="s">
        <v>486</v>
      </c>
    </row>
    <row r="73" spans="1:2" x14ac:dyDescent="0.3">
      <c r="A73" t="s">
        <v>128</v>
      </c>
      <c r="B73" t="s">
        <v>371</v>
      </c>
    </row>
    <row r="74" spans="1:2" x14ac:dyDescent="0.3">
      <c r="A74" t="s">
        <v>128</v>
      </c>
      <c r="B74" t="s">
        <v>379</v>
      </c>
    </row>
    <row r="75" spans="1:2" x14ac:dyDescent="0.3">
      <c r="A75" t="s">
        <v>584</v>
      </c>
      <c r="B75" t="s">
        <v>384</v>
      </c>
    </row>
    <row r="76" spans="1:2" x14ac:dyDescent="0.3">
      <c r="A76" t="s">
        <v>584</v>
      </c>
      <c r="B76" t="s">
        <v>455</v>
      </c>
    </row>
    <row r="77" spans="1:2" x14ac:dyDescent="0.3">
      <c r="A77" t="s">
        <v>584</v>
      </c>
      <c r="B77" t="s">
        <v>395</v>
      </c>
    </row>
    <row r="78" spans="1:2" x14ac:dyDescent="0.3">
      <c r="A78" t="s">
        <v>584</v>
      </c>
      <c r="B78" t="s">
        <v>610</v>
      </c>
    </row>
    <row r="79" spans="1:2" x14ac:dyDescent="0.3">
      <c r="A79" t="s">
        <v>12</v>
      </c>
      <c r="B79" t="s">
        <v>372</v>
      </c>
    </row>
    <row r="80" spans="1:2" x14ac:dyDescent="0.3">
      <c r="A80" t="s">
        <v>12</v>
      </c>
      <c r="B80" t="s">
        <v>394</v>
      </c>
    </row>
    <row r="81" spans="1:2" x14ac:dyDescent="0.3">
      <c r="A81" t="s">
        <v>12</v>
      </c>
      <c r="B81" t="s">
        <v>666</v>
      </c>
    </row>
    <row r="82" spans="1:2" x14ac:dyDescent="0.3">
      <c r="A82" t="s">
        <v>612</v>
      </c>
    </row>
    <row r="83" spans="1:2" x14ac:dyDescent="0.3">
      <c r="A83" t="s">
        <v>96</v>
      </c>
      <c r="B83" t="s">
        <v>428</v>
      </c>
    </row>
    <row r="84" spans="1:2" x14ac:dyDescent="0.3">
      <c r="A84" t="s">
        <v>15</v>
      </c>
      <c r="B84" t="s">
        <v>365</v>
      </c>
    </row>
    <row r="85" spans="1:2" x14ac:dyDescent="0.3">
      <c r="A85" t="s">
        <v>15</v>
      </c>
      <c r="B85" t="s">
        <v>655</v>
      </c>
    </row>
    <row r="86" spans="1:2" x14ac:dyDescent="0.3">
      <c r="A86" t="s">
        <v>585</v>
      </c>
      <c r="B86" t="s">
        <v>382</v>
      </c>
    </row>
    <row r="87" spans="1:2" x14ac:dyDescent="0.3">
      <c r="A87" t="s">
        <v>585</v>
      </c>
      <c r="B87" t="s">
        <v>403</v>
      </c>
    </row>
    <row r="88" spans="1:2" x14ac:dyDescent="0.3">
      <c r="A88" t="s">
        <v>16</v>
      </c>
      <c r="B88" t="s">
        <v>364</v>
      </c>
    </row>
    <row r="89" spans="1:2" x14ac:dyDescent="0.3">
      <c r="A89" t="s">
        <v>573</v>
      </c>
      <c r="B89" t="s">
        <v>365</v>
      </c>
    </row>
    <row r="90" spans="1:2" x14ac:dyDescent="0.3">
      <c r="A90" t="s">
        <v>598</v>
      </c>
    </row>
    <row r="91" spans="1:2" x14ac:dyDescent="0.3">
      <c r="A91" t="s">
        <v>574</v>
      </c>
      <c r="B91" t="s">
        <v>364</v>
      </c>
    </row>
    <row r="92" spans="1:2" x14ac:dyDescent="0.3">
      <c r="A92" t="s">
        <v>574</v>
      </c>
      <c r="B92" t="s">
        <v>655</v>
      </c>
    </row>
    <row r="93" spans="1:2" x14ac:dyDescent="0.3">
      <c r="A93" t="s">
        <v>599</v>
      </c>
      <c r="B93" t="s">
        <v>372</v>
      </c>
    </row>
    <row r="94" spans="1:2" x14ac:dyDescent="0.3">
      <c r="A94" t="s">
        <v>599</v>
      </c>
      <c r="B94" t="s">
        <v>394</v>
      </c>
    </row>
    <row r="95" spans="1:2" x14ac:dyDescent="0.3">
      <c r="A95" t="s">
        <v>599</v>
      </c>
      <c r="B95" t="s">
        <v>666</v>
      </c>
    </row>
    <row r="96" spans="1:2" x14ac:dyDescent="0.3">
      <c r="A96" t="s">
        <v>22</v>
      </c>
      <c r="B96" t="s">
        <v>364</v>
      </c>
    </row>
    <row r="97" spans="1:2" x14ac:dyDescent="0.3">
      <c r="A97" t="s">
        <v>592</v>
      </c>
      <c r="B97" t="s">
        <v>655</v>
      </c>
    </row>
    <row r="98" spans="1:2" x14ac:dyDescent="0.3">
      <c r="A98" t="s">
        <v>577</v>
      </c>
      <c r="B98" t="s">
        <v>384</v>
      </c>
    </row>
    <row r="99" spans="1:2" x14ac:dyDescent="0.3">
      <c r="A99" t="s">
        <v>577</v>
      </c>
      <c r="B99" t="s">
        <v>455</v>
      </c>
    </row>
    <row r="100" spans="1:2" x14ac:dyDescent="0.3">
      <c r="A100" t="s">
        <v>577</v>
      </c>
      <c r="B100" t="s">
        <v>395</v>
      </c>
    </row>
    <row r="101" spans="1:2" x14ac:dyDescent="0.3">
      <c r="A101" t="s">
        <v>577</v>
      </c>
      <c r="B101" t="s">
        <v>610</v>
      </c>
    </row>
    <row r="102" spans="1:2" x14ac:dyDescent="0.3">
      <c r="A102" t="s">
        <v>111</v>
      </c>
      <c r="B102" t="s">
        <v>364</v>
      </c>
    </row>
    <row r="103" spans="1:2" x14ac:dyDescent="0.3">
      <c r="A103" t="s">
        <v>24</v>
      </c>
      <c r="B103" t="s">
        <v>364</v>
      </c>
    </row>
    <row r="104" spans="1:2" x14ac:dyDescent="0.3">
      <c r="A104" t="s">
        <v>25</v>
      </c>
      <c r="B104" t="s">
        <v>364</v>
      </c>
    </row>
    <row r="105" spans="1:2" x14ac:dyDescent="0.3">
      <c r="A105" t="s">
        <v>136</v>
      </c>
      <c r="B105" t="s">
        <v>655</v>
      </c>
    </row>
    <row r="106" spans="1:2" x14ac:dyDescent="0.3">
      <c r="A106" t="s">
        <v>27</v>
      </c>
      <c r="B106" t="s">
        <v>364</v>
      </c>
    </row>
    <row r="107" spans="1:2" x14ac:dyDescent="0.3">
      <c r="A107" t="s">
        <v>84</v>
      </c>
      <c r="B107" t="s">
        <v>365</v>
      </c>
    </row>
    <row r="108" spans="1:2" x14ac:dyDescent="0.3">
      <c r="A108" t="s">
        <v>28</v>
      </c>
      <c r="B108" t="s">
        <v>383</v>
      </c>
    </row>
    <row r="109" spans="1:2" x14ac:dyDescent="0.3">
      <c r="A109" t="s">
        <v>28</v>
      </c>
      <c r="B109" t="s">
        <v>482</v>
      </c>
    </row>
    <row r="110" spans="1:2" x14ac:dyDescent="0.3">
      <c r="A110" t="s">
        <v>614</v>
      </c>
    </row>
    <row r="111" spans="1:2" x14ac:dyDescent="0.3">
      <c r="A111" t="s">
        <v>615</v>
      </c>
    </row>
    <row r="112" spans="1:2" x14ac:dyDescent="0.3">
      <c r="A112" t="s">
        <v>85</v>
      </c>
      <c r="B112" t="s">
        <v>399</v>
      </c>
    </row>
    <row r="113" spans="1:2" x14ac:dyDescent="0.3">
      <c r="A113" t="s">
        <v>85</v>
      </c>
      <c r="B113" t="s">
        <v>420</v>
      </c>
    </row>
    <row r="114" spans="1:2" x14ac:dyDescent="0.3">
      <c r="A114" t="s">
        <v>126</v>
      </c>
      <c r="B114" t="s">
        <v>364</v>
      </c>
    </row>
    <row r="115" spans="1:2" x14ac:dyDescent="0.3">
      <c r="A115" t="s">
        <v>29</v>
      </c>
      <c r="B115" t="s">
        <v>29</v>
      </c>
    </row>
    <row r="116" spans="1:2" x14ac:dyDescent="0.3">
      <c r="A116" t="s">
        <v>29</v>
      </c>
      <c r="B116" t="s">
        <v>476</v>
      </c>
    </row>
    <row r="117" spans="1:2" x14ac:dyDescent="0.3">
      <c r="A117" t="s">
        <v>29</v>
      </c>
      <c r="B117" t="s">
        <v>477</v>
      </c>
    </row>
    <row r="118" spans="1:2" x14ac:dyDescent="0.3">
      <c r="A118" t="s">
        <v>29</v>
      </c>
      <c r="B118" t="s">
        <v>478</v>
      </c>
    </row>
    <row r="119" spans="1:2" x14ac:dyDescent="0.3">
      <c r="A119" t="s">
        <v>579</v>
      </c>
      <c r="B119" t="s">
        <v>373</v>
      </c>
    </row>
    <row r="120" spans="1:2" x14ac:dyDescent="0.3">
      <c r="A120" t="s">
        <v>31</v>
      </c>
      <c r="B120" t="s">
        <v>372</v>
      </c>
    </row>
    <row r="121" spans="1:2" x14ac:dyDescent="0.3">
      <c r="A121" t="s">
        <v>31</v>
      </c>
      <c r="B121" t="s">
        <v>394</v>
      </c>
    </row>
    <row r="122" spans="1:2" x14ac:dyDescent="0.3">
      <c r="A122" t="s">
        <v>31</v>
      </c>
      <c r="B122" t="s">
        <v>666</v>
      </c>
    </row>
    <row r="123" spans="1:2" x14ac:dyDescent="0.3">
      <c r="A123" t="s">
        <v>596</v>
      </c>
    </row>
    <row r="124" spans="1:2" x14ac:dyDescent="0.3">
      <c r="A124" t="s">
        <v>65</v>
      </c>
      <c r="B124" t="s">
        <v>486</v>
      </c>
    </row>
    <row r="125" spans="1:2" x14ac:dyDescent="0.3">
      <c r="A125" t="s">
        <v>65</v>
      </c>
      <c r="B125" t="s">
        <v>11</v>
      </c>
    </row>
    <row r="126" spans="1:2" x14ac:dyDescent="0.3">
      <c r="A126" t="s">
        <v>65</v>
      </c>
      <c r="B126" t="s">
        <v>371</v>
      </c>
    </row>
    <row r="127" spans="1:2" x14ac:dyDescent="0.3">
      <c r="A127" t="s">
        <v>65</v>
      </c>
      <c r="B127" t="s">
        <v>379</v>
      </c>
    </row>
    <row r="128" spans="1:2" x14ac:dyDescent="0.3">
      <c r="A128" t="s">
        <v>68</v>
      </c>
      <c r="B128" t="s">
        <v>384</v>
      </c>
    </row>
    <row r="129" spans="1:2" x14ac:dyDescent="0.3">
      <c r="A129" t="s">
        <v>68</v>
      </c>
      <c r="B129" t="s">
        <v>455</v>
      </c>
    </row>
    <row r="130" spans="1:2" x14ac:dyDescent="0.3">
      <c r="A130" t="s">
        <v>68</v>
      </c>
      <c r="B130" t="s">
        <v>395</v>
      </c>
    </row>
    <row r="131" spans="1:2" x14ac:dyDescent="0.3">
      <c r="A131" t="s">
        <v>68</v>
      </c>
      <c r="B131" t="s">
        <v>610</v>
      </c>
    </row>
    <row r="132" spans="1:2" x14ac:dyDescent="0.3">
      <c r="A132" t="s">
        <v>69</v>
      </c>
      <c r="B132" t="s">
        <v>364</v>
      </c>
    </row>
    <row r="133" spans="1:2" x14ac:dyDescent="0.3">
      <c r="A133" t="s">
        <v>114</v>
      </c>
      <c r="B133" t="s">
        <v>382</v>
      </c>
    </row>
    <row r="134" spans="1:2" x14ac:dyDescent="0.3">
      <c r="A134" t="s">
        <v>114</v>
      </c>
      <c r="B134" t="s">
        <v>403</v>
      </c>
    </row>
    <row r="135" spans="1:2" x14ac:dyDescent="0.3">
      <c r="A135" t="s">
        <v>33</v>
      </c>
      <c r="B135" t="s">
        <v>33</v>
      </c>
    </row>
    <row r="136" spans="1:2" x14ac:dyDescent="0.3">
      <c r="A136" t="s">
        <v>34</v>
      </c>
      <c r="B136" t="s">
        <v>374</v>
      </c>
    </row>
    <row r="137" spans="1:2" x14ac:dyDescent="0.3">
      <c r="A137" t="s">
        <v>35</v>
      </c>
      <c r="B137" t="s">
        <v>669</v>
      </c>
    </row>
    <row r="138" spans="1:2" x14ac:dyDescent="0.3">
      <c r="A138" t="s">
        <v>35</v>
      </c>
      <c r="B138" t="s">
        <v>381</v>
      </c>
    </row>
    <row r="139" spans="1:2" x14ac:dyDescent="0.3">
      <c r="A139" t="s">
        <v>186</v>
      </c>
    </row>
    <row r="140" spans="1:2" x14ac:dyDescent="0.3">
      <c r="A140" t="s">
        <v>588</v>
      </c>
      <c r="B140" t="s">
        <v>365</v>
      </c>
    </row>
    <row r="141" spans="1:2" x14ac:dyDescent="0.3">
      <c r="A141" t="s">
        <v>115</v>
      </c>
      <c r="B141" t="s">
        <v>407</v>
      </c>
    </row>
    <row r="142" spans="1:2" x14ac:dyDescent="0.3">
      <c r="A142" t="s">
        <v>71</v>
      </c>
      <c r="B142" t="s">
        <v>475</v>
      </c>
    </row>
    <row r="143" spans="1:2" x14ac:dyDescent="0.3">
      <c r="A143" t="s">
        <v>603</v>
      </c>
    </row>
    <row r="144" spans="1:2" x14ac:dyDescent="0.3">
      <c r="A144" t="s">
        <v>580</v>
      </c>
      <c r="B144" t="s">
        <v>575</v>
      </c>
    </row>
    <row r="145" spans="1:2" x14ac:dyDescent="0.3">
      <c r="A145" t="s">
        <v>38</v>
      </c>
      <c r="B145" t="s">
        <v>38</v>
      </c>
    </row>
  </sheetData>
  <autoFilter ref="A1:B1" xr:uid="{FA38D8A0-4A55-4D69-BCD5-AA07F13D1530}">
    <sortState xmlns:xlrd2="http://schemas.microsoft.com/office/spreadsheetml/2017/richdata2" ref="A2:B145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A20A6184EE342A86AA10880E037D9" ma:contentTypeVersion="18" ma:contentTypeDescription="Create a new document." ma:contentTypeScope="" ma:versionID="71d089a130f9de9621c88cf59ebecfe0">
  <xsd:schema xmlns:xsd="http://www.w3.org/2001/XMLSchema" xmlns:xs="http://www.w3.org/2001/XMLSchema" xmlns:p="http://schemas.microsoft.com/office/2006/metadata/properties" xmlns:ns2="cb593a97-e93b-4603-84fe-310172ef4ee4" xmlns:ns3="8694d781-6bb5-4e5a-9c5f-a086f77f58e0" targetNamespace="http://schemas.microsoft.com/office/2006/metadata/properties" ma:root="true" ma:fieldsID="3f8c75cabce6de36d3ae0cefbac6f296" ns2:_="" ns3:_="">
    <xsd:import namespace="cb593a97-e93b-4603-84fe-310172ef4ee4"/>
    <xsd:import namespace="8694d781-6bb5-4e5a-9c5f-a086f77f5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93a97-e93b-4603-84fe-310172ef4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d781-6bb5-4e5a-9c5f-a086f77f58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a90b311-8d42-4714-822f-b17f58107e9f}" ma:internalName="TaxCatchAll" ma:showField="CatchAllData" ma:web="8694d781-6bb5-4e5a-9c5f-a086f77f58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593a97-e93b-4603-84fe-310172ef4ee4">
      <Terms xmlns="http://schemas.microsoft.com/office/infopath/2007/PartnerControls"/>
    </lcf76f155ced4ddcb4097134ff3c332f>
    <TaxCatchAll xmlns="8694d781-6bb5-4e5a-9c5f-a086f77f58e0" xsi:nil="true"/>
  </documentManagement>
</p:properties>
</file>

<file path=customXml/itemProps1.xml><?xml version="1.0" encoding="utf-8"?>
<ds:datastoreItem xmlns:ds="http://schemas.openxmlformats.org/officeDocument/2006/customXml" ds:itemID="{E82D6457-88F0-4955-BE4C-E16B7C083B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5701F-B82C-4DBB-BB7C-BEA5CB073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93a97-e93b-4603-84fe-310172ef4ee4"/>
    <ds:schemaRef ds:uri="8694d781-6bb5-4e5a-9c5f-a086f77f5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B48070-6E6E-4396-908B-2C4C18E2B3D4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56eca08-db8f-41ef-9a57-7893ee29abb9"/>
    <ds:schemaRef ds:uri="http://purl.org/dc/dcmitype/"/>
    <ds:schemaRef ds:uri="cb593a97-e93b-4603-84fe-310172ef4ee4"/>
    <ds:schemaRef ds:uri="8694d781-6bb5-4e5a-9c5f-a086f77f58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IFAcountries2018</vt:lpstr>
      <vt:lpstr>FAOcountries2018</vt:lpstr>
      <vt:lpstr>CountryMatch0</vt:lpstr>
      <vt:lpstr>countrymatch1</vt:lpstr>
      <vt:lpstr>countrymatch2</vt:lpstr>
      <vt:lpstr>Crop</vt:lpstr>
      <vt:lpstr>Crop2</vt:lpstr>
      <vt:lpstr>IFAcrop</vt:lpstr>
      <vt:lpstr>FAOcrop</vt:lpstr>
      <vt:lpstr>ChatGPT_CHECK</vt:lpstr>
      <vt:lpstr>IFAtoFAOmatch</vt:lpstr>
      <vt:lpstr>CropMatch3</vt:lpstr>
      <vt:lpstr>ChatGPT_Grouping</vt:lpstr>
      <vt:lpstr>CHATGPT_DIFF</vt:lpstr>
      <vt:lpstr>CHATGPT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Holger Lindholt Coenen</dc:creator>
  <cp:keywords/>
  <dc:description/>
  <cp:lastModifiedBy>Fan Yang</cp:lastModifiedBy>
  <cp:revision/>
  <dcterms:created xsi:type="dcterms:W3CDTF">2015-06-05T18:19:34Z</dcterms:created>
  <dcterms:modified xsi:type="dcterms:W3CDTF">2024-09-11T12:55:26Z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0x010100114A20A6184EE342A86AA10880E037D9</vt:lpwstr>
  </property>
</Properties>
</file>