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nswer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9" i="1"/>
  <c r="E19"/>
  <c r="D29"/>
  <c r="D31"/>
  <c r="D33"/>
  <c r="D28"/>
  <c r="C29"/>
  <c r="C30"/>
  <c r="D30" s="1"/>
  <c r="C31"/>
  <c r="C32"/>
  <c r="D32" s="1"/>
  <c r="C33"/>
  <c r="C34"/>
  <c r="D34" s="1"/>
  <c r="C28"/>
  <c r="C4"/>
  <c r="D4" s="1"/>
  <c r="E4" s="1"/>
  <c r="C5"/>
  <c r="D5" s="1"/>
  <c r="E5" s="1"/>
  <c r="C6"/>
  <c r="D6" s="1"/>
  <c r="E6" s="1"/>
  <c r="C7"/>
  <c r="D7" s="1"/>
  <c r="C8"/>
  <c r="D8" s="1"/>
  <c r="E8" s="1"/>
  <c r="C9"/>
  <c r="D9" s="1"/>
  <c r="E9" s="1"/>
  <c r="C10"/>
  <c r="D10" s="1"/>
  <c r="E10" s="1"/>
  <c r="F10" s="1"/>
  <c r="C3"/>
  <c r="D3" s="1"/>
  <c r="E3" s="1"/>
  <c r="F3" s="1"/>
  <c r="E35" l="1"/>
  <c r="F7"/>
  <c r="E7"/>
  <c r="F6"/>
  <c r="F8"/>
  <c r="F5"/>
  <c r="F9"/>
  <c r="F4"/>
  <c r="F11" l="1"/>
</calcChain>
</file>

<file path=xl/sharedStrings.xml><?xml version="1.0" encoding="utf-8"?>
<sst xmlns="http://schemas.openxmlformats.org/spreadsheetml/2006/main" count="55" uniqueCount="49">
  <si>
    <t>No of Heads</t>
  </si>
  <si>
    <t>Probability of success, i.e getting head (p)=</t>
  </si>
  <si>
    <t>According to Binomial distribution:</t>
  </si>
  <si>
    <t>F(X=r)=</t>
  </si>
  <si>
    <t>Probability of Failure, i.e not getting head (1-p)=</t>
  </si>
  <si>
    <r>
      <rPr>
        <sz val="10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* p</t>
    </r>
    <r>
      <rPr>
        <vertAlign val="superscript"/>
        <sz val="11"/>
        <color theme="1"/>
        <rFont val="Calibri"/>
        <family val="2"/>
        <scheme val="minor"/>
      </rPr>
      <t xml:space="preserve">r  </t>
    </r>
    <r>
      <rPr>
        <sz val="11"/>
        <color theme="1"/>
        <rFont val="Calibri"/>
        <family val="2"/>
        <scheme val="minor"/>
      </rPr>
      <t>* (1-p)</t>
    </r>
    <r>
      <rPr>
        <vertAlign val="superscript"/>
        <sz val="11"/>
        <color theme="1"/>
        <rFont val="Calibri"/>
        <family val="2"/>
        <scheme val="minor"/>
      </rPr>
      <t>(n-r)</t>
    </r>
  </si>
  <si>
    <t>=</t>
  </si>
  <si>
    <t>r={0,1,2,3,4,5,6,7}
n=7</t>
  </si>
  <si>
    <r>
      <rPr>
        <sz val="9"/>
        <color theme="1"/>
        <rFont val="Calibri"/>
        <family val="2"/>
        <scheme val="minor"/>
      </rPr>
      <t>7</t>
    </r>
    <r>
      <rPr>
        <sz val="14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 *(1/2)</t>
    </r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*(1/2)</t>
    </r>
    <r>
      <rPr>
        <vertAlign val="superscript"/>
        <sz val="11"/>
        <color theme="1"/>
        <rFont val="Calibri"/>
        <family val="2"/>
        <scheme val="minor"/>
      </rPr>
      <t>(7-r)</t>
    </r>
  </si>
  <si>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Cr *(1/2)</t>
    </r>
    <r>
      <rPr>
        <vertAlign val="superscript"/>
        <sz val="11"/>
        <color theme="1"/>
        <rFont val="Calibri"/>
        <family val="2"/>
        <scheme val="minor"/>
      </rPr>
      <t>7</t>
    </r>
  </si>
  <si>
    <t>F(X=r)</t>
  </si>
  <si>
    <t>nCr=n!/r!(n-r)!</t>
  </si>
  <si>
    <t>7Cr=7!/r!(7-r)!</t>
  </si>
  <si>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Cr * (1/128)</t>
    </r>
  </si>
  <si>
    <t>(5040*/r!(7-r)!)*(1/128)</t>
  </si>
  <si>
    <t>No of Tosses(Observed O)</t>
  </si>
  <si>
    <r>
      <t>nomi=(0-E)</t>
    </r>
    <r>
      <rPr>
        <vertAlign val="superscript"/>
        <sz val="11"/>
        <color theme="1"/>
        <rFont val="Calibri"/>
        <family val="2"/>
        <scheme val="minor"/>
      </rPr>
      <t>2</t>
    </r>
  </si>
  <si>
    <t>nomi/E</t>
  </si>
  <si>
    <t>Expected in N*p(X)=(E)</t>
  </si>
  <si>
    <t xml:space="preserve">N= </t>
  </si>
  <si>
    <t>chi square at df=6 and los=0.05=</t>
  </si>
  <si>
    <t>H0=</t>
  </si>
  <si>
    <t>Binomial Distribution is good fit</t>
  </si>
  <si>
    <t>H1=</t>
  </si>
  <si>
    <t>Binomial Distribution is not a good fit</t>
  </si>
  <si>
    <t>CalChi square=</t>
  </si>
  <si>
    <t>Hence as CalChi is &gt; chi square we reject H0 and accept H1.</t>
  </si>
  <si>
    <t>Answer for 1</t>
  </si>
  <si>
    <t>Answer for 2</t>
  </si>
  <si>
    <t>Day</t>
  </si>
  <si>
    <t>Sun</t>
  </si>
  <si>
    <t>Mon</t>
  </si>
  <si>
    <t>Tue</t>
  </si>
  <si>
    <t>Wed</t>
  </si>
  <si>
    <t>Thu</t>
  </si>
  <si>
    <t>Fri</t>
  </si>
  <si>
    <t>Sat</t>
  </si>
  <si>
    <t>Accidents</t>
  </si>
  <si>
    <t>Accidents are uniform across the week</t>
  </si>
  <si>
    <t>h1=</t>
  </si>
  <si>
    <t>Accidents are not uniform across the week</t>
  </si>
  <si>
    <t>Under Uniform Distribution Expected value Ei=</t>
  </si>
  <si>
    <t>77/7=11</t>
  </si>
  <si>
    <t>LOS=</t>
  </si>
  <si>
    <t>Chi square value from table at los 0.05 and df 6=</t>
  </si>
  <si>
    <t>chi test=</t>
  </si>
  <si>
    <t>n-s-k-1=</t>
  </si>
  <si>
    <t>Degree of Freedom df(n-s-k-1)=</t>
  </si>
  <si>
    <t>Hence as chi test &lt; chi square from table we accept H0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</si>
</sst>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8" workbookViewId="0">
      <selection activeCell="D37" sqref="D37:F40"/>
    </sheetView>
  </sheetViews>
  <sheetFormatPr defaultRowHeight="15"/>
  <cols>
    <col min="1" max="1" width="18.140625" customWidth="1"/>
    <col min="2" max="2" width="24.42578125" bestFit="1" customWidth="1"/>
    <col min="3" max="3" width="23.140625" customWidth="1"/>
    <col min="4" max="4" width="21.42578125" bestFit="1" customWidth="1"/>
    <col min="5" max="6" width="12" bestFit="1" customWidth="1"/>
  </cols>
  <sheetData>
    <row r="1" spans="1:6">
      <c r="A1" s="2" t="s">
        <v>27</v>
      </c>
      <c r="B1" s="2"/>
      <c r="C1" s="2"/>
      <c r="D1" s="2"/>
      <c r="E1" s="2"/>
      <c r="F1" s="2"/>
    </row>
    <row r="2" spans="1:6" ht="17.25">
      <c r="A2" t="s">
        <v>0</v>
      </c>
      <c r="B2" t="s">
        <v>15</v>
      </c>
      <c r="C2" t="s">
        <v>10</v>
      </c>
      <c r="D2" t="s">
        <v>18</v>
      </c>
      <c r="E2" t="s">
        <v>16</v>
      </c>
      <c r="F2" t="s">
        <v>17</v>
      </c>
    </row>
    <row r="3" spans="1:6">
      <c r="A3">
        <v>0</v>
      </c>
      <c r="B3">
        <v>7</v>
      </c>
      <c r="C3" s="8">
        <f>BINOMDIST(A3,7,1/2,FALSE)</f>
        <v>7.8125000000000017E-3</v>
      </c>
      <c r="D3">
        <f>128*C3</f>
        <v>1.0000000000000002</v>
      </c>
      <c r="E3">
        <f>(B3-D3)^2</f>
        <v>36</v>
      </c>
      <c r="F3">
        <f>E3/D3</f>
        <v>35.999999999999993</v>
      </c>
    </row>
    <row r="4" spans="1:6">
      <c r="A4">
        <v>1</v>
      </c>
      <c r="B4">
        <v>7</v>
      </c>
      <c r="C4" s="8">
        <f t="shared" ref="C4:C10" si="0">BINOMDIST(A4,7,1/2,FALSE)</f>
        <v>5.4687500000000028E-2</v>
      </c>
      <c r="D4">
        <f t="shared" ref="D4:D10" si="1">128*C4</f>
        <v>7.0000000000000036</v>
      </c>
      <c r="E4">
        <f>(B4-D4)^2</f>
        <v>1.2621774483536189E-29</v>
      </c>
      <c r="F4">
        <f>E4/D4</f>
        <v>1.803110640505169E-30</v>
      </c>
    </row>
    <row r="5" spans="1:6">
      <c r="A5">
        <v>2</v>
      </c>
      <c r="B5">
        <v>21</v>
      </c>
      <c r="C5" s="8">
        <f t="shared" si="0"/>
        <v>0.1640625</v>
      </c>
      <c r="D5">
        <f t="shared" si="1"/>
        <v>21</v>
      </c>
      <c r="E5">
        <f>(B5-D5)^2</f>
        <v>0</v>
      </c>
      <c r="F5">
        <f>E5/D5</f>
        <v>0</v>
      </c>
    </row>
    <row r="6" spans="1:6">
      <c r="A6">
        <v>3</v>
      </c>
      <c r="B6">
        <v>30</v>
      </c>
      <c r="C6" s="8">
        <f t="shared" si="0"/>
        <v>0.27343750000000006</v>
      </c>
      <c r="D6">
        <f t="shared" si="1"/>
        <v>35.000000000000007</v>
      </c>
      <c r="E6">
        <f>(B6-D6)^2</f>
        <v>25.000000000000071</v>
      </c>
      <c r="F6">
        <f>E6/D6</f>
        <v>0.71428571428571619</v>
      </c>
    </row>
    <row r="7" spans="1:6">
      <c r="A7">
        <v>4</v>
      </c>
      <c r="B7">
        <v>26</v>
      </c>
      <c r="C7" s="8">
        <f t="shared" si="0"/>
        <v>0.27343750000000006</v>
      </c>
      <c r="D7">
        <f t="shared" si="1"/>
        <v>35.000000000000007</v>
      </c>
      <c r="E7">
        <f>(B7-D7)^2</f>
        <v>81.000000000000128</v>
      </c>
      <c r="F7">
        <f>E7/D7</f>
        <v>2.3142857142857176</v>
      </c>
    </row>
    <row r="8" spans="1:6">
      <c r="A8">
        <v>5</v>
      </c>
      <c r="B8">
        <v>20</v>
      </c>
      <c r="C8" s="8">
        <f t="shared" si="0"/>
        <v>0.1640625</v>
      </c>
      <c r="D8">
        <f t="shared" si="1"/>
        <v>21</v>
      </c>
      <c r="E8">
        <f>(B8-D8)^2</f>
        <v>1</v>
      </c>
      <c r="F8">
        <f>E8/D8</f>
        <v>4.7619047619047616E-2</v>
      </c>
    </row>
    <row r="9" spans="1:6">
      <c r="A9">
        <v>6</v>
      </c>
      <c r="B9">
        <v>14</v>
      </c>
      <c r="C9" s="8">
        <f t="shared" si="0"/>
        <v>5.4687500000000028E-2</v>
      </c>
      <c r="D9">
        <f t="shared" si="1"/>
        <v>7.0000000000000036</v>
      </c>
      <c r="E9">
        <f>(B9-D9)^2</f>
        <v>48.99999999999995</v>
      </c>
      <c r="F9">
        <f>E9/D9</f>
        <v>6.9999999999999893</v>
      </c>
    </row>
    <row r="10" spans="1:6">
      <c r="A10">
        <v>7</v>
      </c>
      <c r="B10">
        <v>3</v>
      </c>
      <c r="C10" s="8">
        <f t="shared" si="0"/>
        <v>7.8125000000000017E-3</v>
      </c>
      <c r="D10">
        <f t="shared" si="1"/>
        <v>1.0000000000000002</v>
      </c>
      <c r="E10">
        <f>(B10-D10)^2</f>
        <v>3.9999999999999991</v>
      </c>
      <c r="F10">
        <f>E10/D10</f>
        <v>3.9999999999999982</v>
      </c>
    </row>
    <row r="11" spans="1:6">
      <c r="C11" s="4" t="s">
        <v>19</v>
      </c>
      <c r="D11" s="9">
        <v>128</v>
      </c>
      <c r="E11" t="s">
        <v>25</v>
      </c>
      <c r="F11">
        <f>SUM(F3:F10)</f>
        <v>50.076190476190462</v>
      </c>
    </row>
    <row r="12" spans="1:6">
      <c r="A12" s="7" t="s">
        <v>1</v>
      </c>
      <c r="B12" s="7"/>
      <c r="C12" s="7"/>
      <c r="D12" s="9">
        <v>0.5</v>
      </c>
    </row>
    <row r="13" spans="1:6">
      <c r="A13" s="7" t="s">
        <v>4</v>
      </c>
      <c r="B13" s="7"/>
      <c r="C13" s="7"/>
      <c r="D13" s="9">
        <v>0.5</v>
      </c>
    </row>
    <row r="14" spans="1:6">
      <c r="A14" s="7" t="s">
        <v>2</v>
      </c>
      <c r="B14" s="7"/>
      <c r="C14" s="7"/>
    </row>
    <row r="15" spans="1:6" ht="39.75" customHeight="1">
      <c r="A15" s="4" t="s">
        <v>3</v>
      </c>
      <c r="B15" s="3" t="s">
        <v>5</v>
      </c>
      <c r="C15" s="3"/>
      <c r="D15" s="6" t="s">
        <v>7</v>
      </c>
      <c r="E15" s="3"/>
    </row>
    <row r="16" spans="1:6" ht="18.75">
      <c r="A16" s="4" t="s">
        <v>6</v>
      </c>
      <c r="B16" s="3" t="s">
        <v>8</v>
      </c>
      <c r="C16" s="3"/>
      <c r="D16" t="s">
        <v>11</v>
      </c>
    </row>
    <row r="17" spans="1:6" ht="17.25">
      <c r="A17" s="4" t="s">
        <v>6</v>
      </c>
      <c r="B17" s="3" t="s">
        <v>9</v>
      </c>
      <c r="C17" s="3"/>
      <c r="D17" t="s">
        <v>12</v>
      </c>
    </row>
    <row r="18" spans="1:6">
      <c r="A18" s="4" t="s">
        <v>6</v>
      </c>
      <c r="B18" s="3" t="s">
        <v>13</v>
      </c>
      <c r="C18" s="3"/>
    </row>
    <row r="19" spans="1:6">
      <c r="A19" s="4" t="s">
        <v>6</v>
      </c>
      <c r="B19" s="2" t="s">
        <v>14</v>
      </c>
      <c r="C19" s="2"/>
      <c r="D19" t="s">
        <v>46</v>
      </c>
      <c r="E19">
        <f>8-1-0-1</f>
        <v>6</v>
      </c>
    </row>
    <row r="20" spans="1:6">
      <c r="A20" s="4" t="s">
        <v>21</v>
      </c>
      <c r="B20" s="3" t="s">
        <v>22</v>
      </c>
      <c r="C20" s="3"/>
    </row>
    <row r="21" spans="1:6">
      <c r="A21" s="4" t="s">
        <v>23</v>
      </c>
      <c r="B21" s="3" t="s">
        <v>24</v>
      </c>
      <c r="C21" s="3"/>
    </row>
    <row r="22" spans="1:6">
      <c r="B22" s="7" t="s">
        <v>20</v>
      </c>
      <c r="C22" s="7"/>
      <c r="D22" s="9">
        <v>12.59</v>
      </c>
    </row>
    <row r="23" spans="1:6">
      <c r="B23" s="2" t="s">
        <v>26</v>
      </c>
      <c r="C23" s="2"/>
      <c r="D23" s="2"/>
    </row>
    <row r="24" spans="1:6">
      <c r="B24" s="2"/>
      <c r="C24" s="2"/>
      <c r="D24" s="2"/>
    </row>
    <row r="25" spans="1:6" s="10" customFormat="1"/>
    <row r="26" spans="1:6">
      <c r="A26" s="2" t="s">
        <v>28</v>
      </c>
      <c r="B26" s="2"/>
      <c r="C26" s="2"/>
      <c r="D26" s="2"/>
      <c r="E26" s="2"/>
      <c r="F26" s="2"/>
    </row>
    <row r="27" spans="1:6" ht="17.25">
      <c r="A27" t="s">
        <v>29</v>
      </c>
      <c r="B27" t="s">
        <v>37</v>
      </c>
      <c r="C27" t="s">
        <v>16</v>
      </c>
      <c r="D27" t="s">
        <v>17</v>
      </c>
    </row>
    <row r="28" spans="1:6">
      <c r="A28" t="s">
        <v>30</v>
      </c>
      <c r="B28">
        <v>8</v>
      </c>
      <c r="C28">
        <f>(B28-11)^2</f>
        <v>9</v>
      </c>
      <c r="D28">
        <f>C28/11</f>
        <v>0.81818181818181823</v>
      </c>
      <c r="F28">
        <v>11</v>
      </c>
    </row>
    <row r="29" spans="1:6">
      <c r="A29" t="s">
        <v>31</v>
      </c>
      <c r="B29">
        <v>10</v>
      </c>
      <c r="C29">
        <f t="shared" ref="C29:C34" si="2">(B29-11)^2</f>
        <v>1</v>
      </c>
      <c r="D29">
        <f t="shared" ref="D29:D34" si="3">C29/11</f>
        <v>9.0909090909090912E-2</v>
      </c>
      <c r="F29">
        <v>11</v>
      </c>
    </row>
    <row r="30" spans="1:6">
      <c r="A30" t="s">
        <v>32</v>
      </c>
      <c r="B30">
        <v>11</v>
      </c>
      <c r="C30">
        <f t="shared" si="2"/>
        <v>0</v>
      </c>
      <c r="D30">
        <f t="shared" si="3"/>
        <v>0</v>
      </c>
      <c r="F30">
        <v>11</v>
      </c>
    </row>
    <row r="31" spans="1:6">
      <c r="A31" t="s">
        <v>33</v>
      </c>
      <c r="B31">
        <v>13</v>
      </c>
      <c r="C31">
        <f t="shared" si="2"/>
        <v>4</v>
      </c>
      <c r="D31">
        <f t="shared" si="3"/>
        <v>0.36363636363636365</v>
      </c>
      <c r="F31">
        <v>11</v>
      </c>
    </row>
    <row r="32" spans="1:6">
      <c r="A32" t="s">
        <v>34</v>
      </c>
      <c r="B32">
        <v>14</v>
      </c>
      <c r="C32">
        <f t="shared" si="2"/>
        <v>9</v>
      </c>
      <c r="D32">
        <f t="shared" si="3"/>
        <v>0.81818181818181823</v>
      </c>
      <c r="F32">
        <v>11</v>
      </c>
    </row>
    <row r="33" spans="1:6">
      <c r="A33" t="s">
        <v>35</v>
      </c>
      <c r="B33">
        <v>6</v>
      </c>
      <c r="C33">
        <f t="shared" si="2"/>
        <v>25</v>
      </c>
      <c r="D33">
        <f t="shared" si="3"/>
        <v>2.2727272727272729</v>
      </c>
      <c r="F33">
        <v>11</v>
      </c>
    </row>
    <row r="34" spans="1:6">
      <c r="A34" t="s">
        <v>36</v>
      </c>
      <c r="B34">
        <v>15</v>
      </c>
      <c r="C34">
        <f t="shared" si="2"/>
        <v>16</v>
      </c>
      <c r="D34">
        <f t="shared" si="3"/>
        <v>1.4545454545454546</v>
      </c>
      <c r="F34">
        <v>11</v>
      </c>
    </row>
    <row r="35" spans="1:6">
      <c r="A35" s="4" t="s">
        <v>21</v>
      </c>
      <c r="B35" s="3" t="s">
        <v>38</v>
      </c>
      <c r="C35" s="3"/>
      <c r="D35" t="s">
        <v>45</v>
      </c>
      <c r="E35">
        <f>SUM(D28:D34)</f>
        <v>5.8181818181818183</v>
      </c>
    </row>
    <row r="36" spans="1:6">
      <c r="A36" s="4" t="s">
        <v>39</v>
      </c>
      <c r="B36" s="3" t="s">
        <v>40</v>
      </c>
      <c r="C36" s="3"/>
    </row>
    <row r="37" spans="1:6">
      <c r="D37" s="5" t="s">
        <v>48</v>
      </c>
      <c r="E37" s="5"/>
      <c r="F37" s="5"/>
    </row>
    <row r="38" spans="1:6">
      <c r="A38" s="1" t="s">
        <v>41</v>
      </c>
      <c r="B38" s="1"/>
      <c r="C38" s="1" t="s">
        <v>42</v>
      </c>
      <c r="D38" s="5"/>
      <c r="E38" s="5"/>
      <c r="F38" s="5"/>
    </row>
    <row r="39" spans="1:6">
      <c r="A39" s="7" t="s">
        <v>47</v>
      </c>
      <c r="B39" s="7"/>
      <c r="C39" s="9">
        <f>7-0-0-1</f>
        <v>6</v>
      </c>
      <c r="D39" s="5"/>
      <c r="E39" s="5"/>
      <c r="F39" s="5"/>
    </row>
    <row r="40" spans="1:6">
      <c r="A40" s="4"/>
      <c r="B40" s="4" t="s">
        <v>43</v>
      </c>
      <c r="C40" s="9">
        <v>0.05</v>
      </c>
      <c r="D40" s="5"/>
      <c r="E40" s="5"/>
      <c r="F40" s="5"/>
    </row>
    <row r="41" spans="1:6">
      <c r="A41" s="2" t="s">
        <v>44</v>
      </c>
      <c r="B41" s="2"/>
      <c r="C41">
        <v>12.59</v>
      </c>
    </row>
    <row r="42" spans="1:6">
      <c r="A42" s="1"/>
      <c r="B42" s="1"/>
    </row>
  </sheetData>
  <mergeCells count="20">
    <mergeCell ref="A39:B39"/>
    <mergeCell ref="A41:B41"/>
    <mergeCell ref="D37:F40"/>
    <mergeCell ref="A1:F1"/>
    <mergeCell ref="A26:F26"/>
    <mergeCell ref="B35:C35"/>
    <mergeCell ref="B36:C36"/>
    <mergeCell ref="D15:E15"/>
    <mergeCell ref="B19:C19"/>
    <mergeCell ref="B22:C22"/>
    <mergeCell ref="B20:C20"/>
    <mergeCell ref="B21:C21"/>
    <mergeCell ref="B23:D24"/>
    <mergeCell ref="A12:C12"/>
    <mergeCell ref="A13:C13"/>
    <mergeCell ref="A14:C14"/>
    <mergeCell ref="B15:C15"/>
    <mergeCell ref="B16:C16"/>
    <mergeCell ref="B18:C18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0fc5684a-ffa7-4de3-a201-894061a73cf1</vt:lpwstr>
  </property>
</Properties>
</file>