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xr:revisionPtr revIDLastSave="0" documentId="13_ncr:1_{C1C12291-3269-4253-ACF4-ED2D37CFC129}" xr6:coauthVersionLast="47" xr6:coauthVersionMax="47" xr10:uidLastSave="{00000000-0000-0000-0000-000000000000}"/>
  <bookViews>
    <workbookView xWindow="16284" yWindow="-108" windowWidth="23256" windowHeight="12720" activeTab="1" xr2:uid="{21CFBE4C-F40F-4BD3-AC4D-1F35F5005EFA}"/>
  </bookViews>
  <sheets>
    <sheet name="Ref Type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B22" i="2"/>
  <c r="D22" i="2"/>
  <c r="E22" i="2"/>
  <c r="E21" i="2"/>
  <c r="D21" i="2"/>
  <c r="C21" i="2"/>
  <c r="B21" i="2"/>
  <c r="K13" i="1"/>
  <c r="H8" i="1"/>
  <c r="I3" i="1"/>
  <c r="C20" i="2"/>
  <c r="D20" i="2"/>
  <c r="E20" i="2"/>
  <c r="D19" i="2"/>
  <c r="E19" i="2"/>
  <c r="C19" i="2"/>
  <c r="C18" i="2"/>
  <c r="D18" i="2"/>
  <c r="E18" i="2"/>
  <c r="B18" i="2"/>
  <c r="E17" i="2"/>
  <c r="C17" i="2"/>
  <c r="D17" i="2"/>
  <c r="B17" i="2"/>
  <c r="C16" i="2"/>
  <c r="D16" i="2"/>
  <c r="E16" i="2"/>
  <c r="B16" i="2"/>
  <c r="C15" i="2"/>
  <c r="D15" i="2"/>
  <c r="E15" i="2"/>
  <c r="B15" i="2"/>
  <c r="H2" i="1"/>
  <c r="I2" i="1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<sst xmlns="http://schemas.openxmlformats.org/spreadsheetml/2006/main" count="39" uniqueCount="39">
  <si>
    <t>Data 1</t>
  </si>
  <si>
    <t>Data 2</t>
  </si>
  <si>
    <t>Data 3</t>
  </si>
  <si>
    <t>Data 4</t>
  </si>
  <si>
    <t>Ref Types</t>
  </si>
  <si>
    <t>Relative Ref Type(Distance Color Pattern)</t>
  </si>
  <si>
    <t>Sales Exe 1</t>
  </si>
  <si>
    <t>Sales Exe 2</t>
  </si>
  <si>
    <t>Sales Exe 3</t>
  </si>
  <si>
    <t>Sales Exe 4</t>
  </si>
  <si>
    <t>Sales Exe 5</t>
  </si>
  <si>
    <t>Sales Exe 6</t>
  </si>
  <si>
    <t>Sales Exe 7</t>
  </si>
  <si>
    <t>Sales Exe 8</t>
  </si>
  <si>
    <t>Qtr 1</t>
  </si>
  <si>
    <t>Qtr 2</t>
  </si>
  <si>
    <t>Qtr 3</t>
  </si>
  <si>
    <t>Qtr 4</t>
  </si>
  <si>
    <t>Sales Executives</t>
  </si>
  <si>
    <t>Total Sales</t>
  </si>
  <si>
    <t>Highest Value</t>
  </si>
  <si>
    <t>Smallest Value</t>
  </si>
  <si>
    <t>Average</t>
  </si>
  <si>
    <t>Count of Records</t>
  </si>
  <si>
    <t>Asloute Ref Type(Fixed/Locked/Freezed) - $ (Fn+F4/F4)</t>
  </si>
  <si>
    <t>Share % for the Year</t>
  </si>
  <si>
    <t>Exp % Qtr 1</t>
  </si>
  <si>
    <t>Exp % Qtr 2</t>
  </si>
  <si>
    <t>Exp % Qtr 3</t>
  </si>
  <si>
    <t>Exp % Qtr 4</t>
  </si>
  <si>
    <t>Gov Tax %</t>
  </si>
  <si>
    <t>Total Tax Amount</t>
  </si>
  <si>
    <t>Total Exp Amount  Exc Tax</t>
  </si>
  <si>
    <t>Total Gross Profit</t>
  </si>
  <si>
    <t>Growth Value</t>
  </si>
  <si>
    <t>Growth %</t>
  </si>
  <si>
    <t>Mixed Ref Type(Rel+Abs)</t>
  </si>
  <si>
    <t>Running/Cummlative Total</t>
  </si>
  <si>
    <t>Running/Cummlative 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</si>
</sst>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-[$$-409]* #,##0.00_ ;_-[$$-409]* \-#,##0.00\ ;_-[$$-409]* &quot;-&quot;??_ ;_-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164" fontId="1" fillId="4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4" borderId="1" xfId="0" applyNumberFormat="1" applyFont="1" applyFill="1" applyBorder="1"/>
    <xf numFmtId="10" fontId="1" fillId="4" borderId="1" xfId="1" applyNumberFormat="1" applyFont="1" applyFill="1" applyBorder="1"/>
    <xf numFmtId="10" fontId="0" fillId="0" borderId="1" xfId="0" applyNumberFormat="1" applyBorder="1"/>
    <xf numFmtId="10" fontId="1" fillId="0" borderId="1" xfId="0" applyNumberFormat="1" applyFont="1" applyBorder="1"/>
    <xf numFmtId="166" fontId="1" fillId="4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09C6-7223-49BC-BAC9-A2BD6FC006B0}">
  <dimension ref="B1:N13"/>
  <sheetViews>
    <sheetView zoomScale="145" zoomScaleNormal="145" workbookViewId="0">
      <selection activeCell="F17" sqref="F17"/>
    </sheetView>
  </sheetViews>
  <sheetFormatPr defaultRowHeight="15" x14ac:dyDescent="0.25"/>
  <cols>
    <col min="2" max="5" width="11.5703125" customWidth="1"/>
    <col min="13" max="13" width="15.7109375" customWidth="1"/>
  </cols>
  <sheetData>
    <row r="1" spans="2:14" ht="26.25" x14ac:dyDescent="0.4">
      <c r="J1" s="6" t="s">
        <v>4</v>
      </c>
      <c r="K1" s="6"/>
      <c r="L1" s="6"/>
      <c r="M1" s="6"/>
      <c r="N1" s="6"/>
    </row>
    <row r="2" spans="2:14" x14ac:dyDescent="0.25">
      <c r="H2" t="e">
        <f>#REF!+#REF!+#REF!+#REF!</f>
        <v>#REF!</v>
      </c>
      <c r="I2">
        <f>B8+C5+E10+C12</f>
        <v>166</v>
      </c>
      <c r="J2" s="7" t="s">
        <v>5</v>
      </c>
      <c r="K2" s="7"/>
      <c r="L2" s="7"/>
      <c r="M2" s="7"/>
      <c r="N2" s="7"/>
    </row>
    <row r="3" spans="2:14" x14ac:dyDescent="0.25">
      <c r="I3">
        <f>$B$5+$C$5+$D$5+$E$5</f>
        <v>186</v>
      </c>
      <c r="J3" s="7" t="s">
        <v>24</v>
      </c>
      <c r="K3" s="7"/>
      <c r="L3" s="7"/>
      <c r="M3" s="7"/>
      <c r="N3" s="7"/>
    </row>
    <row r="4" spans="2:14" x14ac:dyDescent="0.25">
      <c r="B4" s="1" t="s">
        <v>0</v>
      </c>
      <c r="C4" s="1" t="s">
        <v>1</v>
      </c>
      <c r="D4" s="1" t="s">
        <v>2</v>
      </c>
      <c r="E4" s="1" t="s">
        <v>3</v>
      </c>
      <c r="J4" s="7" t="s">
        <v>36</v>
      </c>
      <c r="K4" s="7"/>
      <c r="L4" s="7"/>
      <c r="M4" s="7"/>
      <c r="N4" s="7"/>
    </row>
    <row r="5" spans="2:14" x14ac:dyDescent="0.25">
      <c r="B5" s="2">
        <v>46</v>
      </c>
      <c r="C5" s="2">
        <v>21</v>
      </c>
      <c r="D5" s="2">
        <v>43</v>
      </c>
      <c r="E5" s="2">
        <v>76</v>
      </c>
    </row>
    <row r="6" spans="2:14" x14ac:dyDescent="0.25">
      <c r="B6" s="2">
        <v>76</v>
      </c>
      <c r="C6" s="2">
        <v>28</v>
      </c>
      <c r="D6" s="2">
        <v>80</v>
      </c>
      <c r="E6" s="2">
        <v>90</v>
      </c>
    </row>
    <row r="7" spans="2:14" x14ac:dyDescent="0.25">
      <c r="B7" s="2">
        <v>94</v>
      </c>
      <c r="C7" s="2">
        <v>81</v>
      </c>
      <c r="D7" s="2">
        <v>25</v>
      </c>
      <c r="E7" s="2">
        <v>64</v>
      </c>
    </row>
    <row r="8" spans="2:14" x14ac:dyDescent="0.25">
      <c r="B8" s="2">
        <v>59</v>
      </c>
      <c r="C8" s="2">
        <v>84</v>
      </c>
      <c r="D8" s="2">
        <v>11</v>
      </c>
      <c r="E8" s="2">
        <v>92</v>
      </c>
      <c r="H8">
        <f>$B$5+C$5+$D5+E5</f>
        <v>186</v>
      </c>
    </row>
    <row r="9" spans="2:14" x14ac:dyDescent="0.25">
      <c r="B9" s="2">
        <v>29</v>
      </c>
      <c r="C9" s="2">
        <v>95</v>
      </c>
      <c r="D9" s="2">
        <v>45</v>
      </c>
      <c r="E9" s="2">
        <v>67</v>
      </c>
    </row>
    <row r="10" spans="2:14" x14ac:dyDescent="0.25">
      <c r="B10" s="2">
        <v>85</v>
      </c>
      <c r="C10" s="2">
        <v>99</v>
      </c>
      <c r="D10" s="2">
        <v>85</v>
      </c>
      <c r="E10" s="2">
        <v>35</v>
      </c>
    </row>
    <row r="11" spans="2:14" x14ac:dyDescent="0.25">
      <c r="B11" s="2">
        <v>66</v>
      </c>
      <c r="C11" s="2">
        <v>60</v>
      </c>
      <c r="D11" s="2">
        <v>55</v>
      </c>
      <c r="E11" s="2">
        <v>77</v>
      </c>
    </row>
    <row r="12" spans="2:14" x14ac:dyDescent="0.25">
      <c r="B12" s="2">
        <v>18</v>
      </c>
      <c r="C12" s="2">
        <v>51</v>
      </c>
      <c r="D12" s="2">
        <v>31</v>
      </c>
      <c r="E12" s="2">
        <v>14</v>
      </c>
    </row>
    <row r="13" spans="2:14" x14ac:dyDescent="0.25">
      <c r="K13">
        <f>$B$5+F$5+$D10+H10</f>
        <v>131</v>
      </c>
    </row>
  </sheetData>
  <mergeCells count="4">
    <mergeCell ref="J1:N1"/>
    <mergeCell ref="J2:N2"/>
    <mergeCell ref="J3:N3"/>
    <mergeCell ref="J4:N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02D3-C9E6-41AC-BD48-693E35EB33D8}">
  <dimension ref="A1:L22"/>
  <sheetViews>
    <sheetView tabSelected="1" zoomScale="115" zoomScaleNormal="115" workbookViewId="0">
      <selection activeCell="C23" sqref="C23"/>
    </sheetView>
  </sheetViews>
  <sheetFormatPr defaultRowHeight="15" x14ac:dyDescent="0.25"/>
  <cols>
    <col min="1" max="1" width="27.5703125" bestFit="1" customWidth="1"/>
    <col min="2" max="5" width="16.5703125" customWidth="1"/>
    <col min="9" max="12" width="11" bestFit="1" customWidth="1"/>
  </cols>
  <sheetData>
    <row r="1" spans="1:12" x14ac:dyDescent="0.25">
      <c r="A1" s="1" t="s">
        <v>18</v>
      </c>
      <c r="B1" s="1" t="s">
        <v>14</v>
      </c>
      <c r="C1" s="1" t="s">
        <v>15</v>
      </c>
      <c r="D1" s="1" t="s">
        <v>16</v>
      </c>
      <c r="E1" s="1" t="s">
        <v>17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 x14ac:dyDescent="0.25">
      <c r="A2" s="2" t="s">
        <v>6</v>
      </c>
      <c r="B2" s="3">
        <v>46</v>
      </c>
      <c r="C2" s="3">
        <v>21</v>
      </c>
      <c r="D2" s="3">
        <v>43</v>
      </c>
      <c r="E2" s="3">
        <v>76</v>
      </c>
      <c r="I2" s="12">
        <v>5.6500000000000002E-2</v>
      </c>
      <c r="J2" s="12">
        <v>6.2300000000000001E-2</v>
      </c>
      <c r="K2" s="12">
        <v>6.6000000000000003E-2</v>
      </c>
      <c r="L2" s="12">
        <v>5.8999999999999997E-2</v>
      </c>
    </row>
    <row r="3" spans="1:12" x14ac:dyDescent="0.25">
      <c r="A3" s="2" t="s">
        <v>7</v>
      </c>
      <c r="B3" s="3">
        <v>76</v>
      </c>
      <c r="C3" s="3">
        <v>28</v>
      </c>
      <c r="D3" s="3">
        <v>80</v>
      </c>
      <c r="E3" s="3">
        <v>90</v>
      </c>
    </row>
    <row r="4" spans="1:12" x14ac:dyDescent="0.25">
      <c r="A4" s="2" t="s">
        <v>8</v>
      </c>
      <c r="B4" s="3">
        <v>94</v>
      </c>
      <c r="C4" s="3">
        <v>81</v>
      </c>
      <c r="D4" s="3">
        <v>25</v>
      </c>
      <c r="E4" s="3">
        <v>64</v>
      </c>
    </row>
    <row r="5" spans="1:12" x14ac:dyDescent="0.25">
      <c r="A5" s="2" t="s">
        <v>9</v>
      </c>
      <c r="B5" s="3">
        <v>59</v>
      </c>
      <c r="C5" s="3">
        <v>84</v>
      </c>
      <c r="D5" s="3">
        <v>11</v>
      </c>
      <c r="E5" s="3">
        <v>92</v>
      </c>
      <c r="I5" s="1" t="s">
        <v>30</v>
      </c>
    </row>
    <row r="6" spans="1:12" x14ac:dyDescent="0.25">
      <c r="A6" s="2" t="s">
        <v>10</v>
      </c>
      <c r="B6" s="3">
        <v>29</v>
      </c>
      <c r="C6" s="3">
        <v>95</v>
      </c>
      <c r="D6" s="3">
        <v>45</v>
      </c>
      <c r="E6" s="3">
        <v>67</v>
      </c>
      <c r="I6" s="11">
        <v>8.2500000000000004E-2</v>
      </c>
    </row>
    <row r="7" spans="1:12" x14ac:dyDescent="0.25">
      <c r="A7" s="2" t="s">
        <v>11</v>
      </c>
      <c r="B7" s="3">
        <v>85</v>
      </c>
      <c r="C7" s="3">
        <v>99</v>
      </c>
      <c r="D7" s="3">
        <v>85</v>
      </c>
      <c r="E7" s="3">
        <v>35</v>
      </c>
    </row>
    <row r="8" spans="1:12" x14ac:dyDescent="0.25">
      <c r="A8" s="2" t="s">
        <v>12</v>
      </c>
      <c r="B8" s="3">
        <v>66</v>
      </c>
      <c r="C8" s="3">
        <v>60</v>
      </c>
      <c r="D8" s="3">
        <v>55</v>
      </c>
      <c r="E8" s="3">
        <v>77</v>
      </c>
    </row>
    <row r="9" spans="1:12" x14ac:dyDescent="0.25">
      <c r="A9" s="2" t="s">
        <v>13</v>
      </c>
      <c r="B9" s="4">
        <v>18</v>
      </c>
      <c r="C9" s="4">
        <v>51</v>
      </c>
      <c r="D9" s="4">
        <v>31</v>
      </c>
      <c r="E9" s="4">
        <v>14</v>
      </c>
    </row>
    <row r="10" spans="1:12" x14ac:dyDescent="0.25">
      <c r="A10" s="8" t="s">
        <v>19</v>
      </c>
      <c r="B10" s="5">
        <f>SUM(B2:B9)</f>
        <v>473</v>
      </c>
      <c r="C10" s="5">
        <f t="shared" ref="C10:E10" si="0">SUM(C2:C9)</f>
        <v>519</v>
      </c>
      <c r="D10" s="5">
        <f t="shared" si="0"/>
        <v>375</v>
      </c>
      <c r="E10" s="5">
        <f t="shared" si="0"/>
        <v>515</v>
      </c>
    </row>
    <row r="11" spans="1:12" x14ac:dyDescent="0.25">
      <c r="A11" s="8" t="s">
        <v>20</v>
      </c>
      <c r="B11" s="5">
        <f>MAX(B2:B9)</f>
        <v>94</v>
      </c>
      <c r="C11" s="5">
        <f t="shared" ref="C11:E11" si="1">MAX(C2:C9)</f>
        <v>99</v>
      </c>
      <c r="D11" s="5">
        <f t="shared" si="1"/>
        <v>85</v>
      </c>
      <c r="E11" s="5">
        <f t="shared" si="1"/>
        <v>92</v>
      </c>
    </row>
    <row r="12" spans="1:12" x14ac:dyDescent="0.25">
      <c r="A12" s="8" t="s">
        <v>21</v>
      </c>
      <c r="B12" s="5">
        <f>MIN(B2:B9)</f>
        <v>18</v>
      </c>
      <c r="C12" s="5">
        <f t="shared" ref="C12:E12" si="2">MIN(C2:C9)</f>
        <v>21</v>
      </c>
      <c r="D12" s="5">
        <f t="shared" si="2"/>
        <v>11</v>
      </c>
      <c r="E12" s="5">
        <f t="shared" si="2"/>
        <v>14</v>
      </c>
    </row>
    <row r="13" spans="1:12" x14ac:dyDescent="0.25">
      <c r="A13" s="8" t="s">
        <v>22</v>
      </c>
      <c r="B13" s="5">
        <f>AVERAGE(B2:B9)</f>
        <v>59.125</v>
      </c>
      <c r="C13" s="5">
        <f t="shared" ref="C13:E13" si="3">AVERAGE(C2:C9)</f>
        <v>64.875</v>
      </c>
      <c r="D13" s="5">
        <f t="shared" si="3"/>
        <v>46.875</v>
      </c>
      <c r="E13" s="5">
        <f t="shared" si="3"/>
        <v>64.375</v>
      </c>
    </row>
    <row r="14" spans="1:12" x14ac:dyDescent="0.25">
      <c r="A14" s="8" t="s">
        <v>23</v>
      </c>
      <c r="B14" s="9">
        <f>COUNT(B2:B9)</f>
        <v>8</v>
      </c>
      <c r="C14" s="9">
        <f t="shared" ref="C14:E16" si="4">COUNT(C2:C9)</f>
        <v>8</v>
      </c>
      <c r="D14" s="9">
        <f t="shared" si="4"/>
        <v>8</v>
      </c>
      <c r="E14" s="9">
        <f t="shared" si="4"/>
        <v>8</v>
      </c>
    </row>
    <row r="15" spans="1:12" x14ac:dyDescent="0.25">
      <c r="A15" s="8" t="s">
        <v>25</v>
      </c>
      <c r="B15" s="10">
        <f>SUM(B2:B9)/SUM($B$2:$E$9)</f>
        <v>0.25132837407013814</v>
      </c>
      <c r="C15" s="10">
        <f t="shared" ref="C15:E15" si="5">SUM(C2:C9)/SUM($B$2:$E$9)</f>
        <v>0.27577045696068014</v>
      </c>
      <c r="D15" s="10">
        <f t="shared" si="5"/>
        <v>0.19925611052072265</v>
      </c>
      <c r="E15" s="10">
        <f t="shared" si="5"/>
        <v>0.2736450584484591</v>
      </c>
    </row>
    <row r="16" spans="1:12" x14ac:dyDescent="0.25">
      <c r="A16" s="8" t="s">
        <v>32</v>
      </c>
      <c r="B16" s="13">
        <f>B10*I2</f>
        <v>26.724499999999999</v>
      </c>
      <c r="C16" s="13">
        <f t="shared" ref="C16:E16" si="6">C10*J2</f>
        <v>32.3337</v>
      </c>
      <c r="D16" s="13">
        <f t="shared" si="6"/>
        <v>24.75</v>
      </c>
      <c r="E16" s="13">
        <f t="shared" si="6"/>
        <v>30.384999999999998</v>
      </c>
    </row>
    <row r="17" spans="1:5" x14ac:dyDescent="0.25">
      <c r="A17" s="8" t="s">
        <v>31</v>
      </c>
      <c r="B17" s="13">
        <f>B10*$I$6</f>
        <v>39.022500000000001</v>
      </c>
      <c r="C17" s="13">
        <f t="shared" ref="C17:E17" si="7">C10*$I$6</f>
        <v>42.817500000000003</v>
      </c>
      <c r="D17" s="13">
        <f t="shared" si="7"/>
        <v>30.9375</v>
      </c>
      <c r="E17" s="13">
        <f>E10*$I$6</f>
        <v>42.487500000000004</v>
      </c>
    </row>
    <row r="18" spans="1:5" x14ac:dyDescent="0.25">
      <c r="A18" s="8" t="s">
        <v>33</v>
      </c>
      <c r="B18" s="13">
        <f>B10-(B16+B17)</f>
        <v>407.25299999999999</v>
      </c>
      <c r="C18" s="13">
        <f t="shared" ref="C18:E18" si="8">C10-(C16+C17)</f>
        <v>443.84879999999998</v>
      </c>
      <c r="D18" s="13">
        <f t="shared" si="8"/>
        <v>319.3125</v>
      </c>
      <c r="E18" s="13">
        <f t="shared" si="8"/>
        <v>442.1275</v>
      </c>
    </row>
    <row r="19" spans="1:5" x14ac:dyDescent="0.25">
      <c r="A19" s="8" t="s">
        <v>34</v>
      </c>
      <c r="B19" s="9">
        <v>0</v>
      </c>
      <c r="C19" s="13">
        <f>C18-B18</f>
        <v>36.595799999999997</v>
      </c>
      <c r="D19" s="13">
        <f t="shared" ref="D19:E19" si="9">D18-C18</f>
        <v>-124.53629999999998</v>
      </c>
      <c r="E19" s="13">
        <f t="shared" si="9"/>
        <v>122.815</v>
      </c>
    </row>
    <row r="20" spans="1:5" x14ac:dyDescent="0.25">
      <c r="A20" s="8" t="s">
        <v>35</v>
      </c>
      <c r="B20" s="9">
        <v>0</v>
      </c>
      <c r="C20" s="10">
        <f>(C18-B18)/B18</f>
        <v>8.9860111527723552E-2</v>
      </c>
      <c r="D20" s="10">
        <f t="shared" ref="D20:E20" si="10">(D18-C18)/C18</f>
        <v>-0.28058271195055612</v>
      </c>
      <c r="E20" s="10">
        <f t="shared" si="10"/>
        <v>0.38462321393619103</v>
      </c>
    </row>
    <row r="21" spans="1:5" x14ac:dyDescent="0.25">
      <c r="A21" s="8" t="s">
        <v>37</v>
      </c>
      <c r="B21" s="5">
        <f>SUM($B2:B9)</f>
        <v>473</v>
      </c>
      <c r="C21" s="5">
        <f>SUM($B2:C9)</f>
        <v>992</v>
      </c>
      <c r="D21" s="5">
        <f>SUM($B2:D9)</f>
        <v>1367</v>
      </c>
      <c r="E21" s="5">
        <f>SUM($B2:E9)</f>
        <v>1882</v>
      </c>
    </row>
    <row r="22" spans="1:5" x14ac:dyDescent="0.25">
      <c r="A22" s="8" t="s">
        <v>38</v>
      </c>
      <c r="B22" s="10">
        <f>SUM($B2:B9)/SUM($B$2:$E$9)</f>
        <v>0.25132837407013814</v>
      </c>
      <c r="C22" s="10">
        <f>SUM($B2:C9)/SUM($B$2:$E$9)</f>
        <v>0.52709883103081823</v>
      </c>
      <c r="D22" s="10">
        <f>SUM($B2:D9)/SUM($B$2:$E$9)</f>
        <v>0.7263549415515409</v>
      </c>
      <c r="E22" s="10">
        <f>SUM($B2:E9)/SUM($B$2:$E$9)</f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Types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2024-04-27T10:53:46Z</dcterms:created>
  <dcterms:modified xsi:type="dcterms:W3CDTF">2024-04-28T11:07:25Z</dcterms:modified>
</cp:coreProperties>
</file>