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anies\Noida\New Batches\Advance Excel 330 PM New\"/>
    </mc:Choice>
  </mc:AlternateContent>
  <xr:revisionPtr revIDLastSave="0" documentId="13_ncr:1_{B7EB84AF-D819-4360-94C9-1871C70F3E00}" xr6:coauthVersionLast="47" xr6:coauthVersionMax="47" xr10:uidLastSave="{00000000-0000-0000-0000-000000000000}"/>
  <bookViews>
    <workbookView xWindow="-120" yWindow="-120" windowWidth="20730" windowHeight="11310" tabRatio="837" firstSheet="1" activeTab="1" xr2:uid="{0A20445B-419D-42F9-B7BF-ED08373295B8}"/>
  </bookViews>
  <sheets>
    <sheet name="Sorting Basics" sheetId="1" r:id="rId1"/>
    <sheet name="Custom Sorting" sheetId="2" r:id="rId2"/>
    <sheet name="Advance Sort" sheetId="7" r:id="rId3"/>
    <sheet name="Filter Basics" sheetId="3" r:id="rId4"/>
    <sheet name="Custom Filter" sheetId="4" r:id="rId5"/>
    <sheet name="Advance Filter" sheetId="5" r:id="rId6"/>
    <sheet name="Conditional Functions" sheetId="6" r:id="rId7"/>
    <sheet name="Sheet9" sheetId="9" r:id="rId8"/>
    <sheet name="Sort Filter Function 365" sheetId="8" r:id="rId9"/>
  </sheets>
  <definedNames>
    <definedName name="_xlnm._FilterDatabase" localSheetId="5" hidden="1">'Advance Filter'!$A$1:$K$41</definedName>
    <definedName name="_xlnm._FilterDatabase" localSheetId="2" hidden="1">'Advance Sort'!$A$1:$I$25</definedName>
    <definedName name="_xlnm._FilterDatabase" localSheetId="6" hidden="1">'Conditional Functions'!$B$3:$L$43</definedName>
    <definedName name="_xlnm._FilterDatabase" localSheetId="4" hidden="1">'Custom Filter'!$A$1:$K$41</definedName>
    <definedName name="_xlnm._FilterDatabase" localSheetId="1" hidden="1">'Custom Sorting'!$A$1:$I$25</definedName>
    <definedName name="_xlnm._FilterDatabase" localSheetId="3" hidden="1">'Filter Basics'!$A$1:$K$41</definedName>
    <definedName name="_xlnm._FilterDatabase" localSheetId="0" hidden="1">'Sorting Basics'!$A$1:$I$25</definedName>
    <definedName name="Annual_Sal">'Conditional Functions'!$L$4:$L$43</definedName>
    <definedName name="Country">'Conditional Functions'!$G$4:$G$43</definedName>
    <definedName name="Date_Hired">'Conditional Functions'!$E$4:$E$43</definedName>
    <definedName name="Department">'Conditional Functions'!$D$4:$D$43</definedName>
    <definedName name="Emp_Code">'Conditional Functions'!$B$4:$B$43</definedName>
    <definedName name="FilterFunctionData1">Sheet9!$C$2:$H$13</definedName>
    <definedName name="Gender">'Conditional Functions'!$H$4:$H$43</definedName>
    <definedName name="Joining_Year">'Conditional Functions'!$I$4:$I$43</definedName>
    <definedName name="Location">'Conditional Functions'!$F$4:$F$43</definedName>
    <definedName name="Monthly_Sal">'Conditional Functions'!$K$4:$K$43</definedName>
    <definedName name="Name">'Conditional Functions'!$C$4:$C$43</definedName>
    <definedName name="Office_Type">'Conditional Functions'!$J$4:$J$43</definedName>
    <definedName name="Z_03A6791B_B198_4A49_89EE_622A9BABE3B4_.wvu.FilterData" localSheetId="5" hidden="1">'Advance Filter'!$B$1:$I$25</definedName>
    <definedName name="Z_03A6791B_B198_4A49_89EE_622A9BABE3B4_.wvu.FilterData" localSheetId="2" hidden="1">'Advance Sort'!$B$1:$I$25</definedName>
    <definedName name="Z_03A6791B_B198_4A49_89EE_622A9BABE3B4_.wvu.FilterData" localSheetId="6" hidden="1">'Conditional Functions'!$C$3:$J$27</definedName>
    <definedName name="Z_03A6791B_B198_4A49_89EE_622A9BABE3B4_.wvu.FilterData" localSheetId="4" hidden="1">'Custom Filter'!$B$1:$I$25</definedName>
    <definedName name="Z_03A6791B_B198_4A49_89EE_622A9BABE3B4_.wvu.FilterData" localSheetId="1" hidden="1">'Custom Sorting'!$B$1:$I$25</definedName>
    <definedName name="Z_03A6791B_B198_4A49_89EE_622A9BABE3B4_.wvu.FilterData" localSheetId="3" hidden="1">'Filter Basics'!$B$1:$I$25</definedName>
    <definedName name="Z_03A6791B_B198_4A49_89EE_622A9BABE3B4_.wvu.FilterData" localSheetId="0" hidden="1">'Sorting Basics'!$B$1:$I$25</definedName>
    <definedName name="Z_0B3B5ACB_AFA9_415C_84CE_02FE525132B3_.wvu.FilterData" localSheetId="5" hidden="1">'Advance Filter'!$B$1:$I$25</definedName>
    <definedName name="Z_0B3B5ACB_AFA9_415C_84CE_02FE525132B3_.wvu.FilterData" localSheetId="2" hidden="1">'Advance Sort'!$B$1:$I$25</definedName>
    <definedName name="Z_0B3B5ACB_AFA9_415C_84CE_02FE525132B3_.wvu.FilterData" localSheetId="6" hidden="1">'Conditional Functions'!$C$3:$J$27</definedName>
    <definedName name="Z_0B3B5ACB_AFA9_415C_84CE_02FE525132B3_.wvu.FilterData" localSheetId="4" hidden="1">'Custom Filter'!$B$1:$I$25</definedName>
    <definedName name="Z_0B3B5ACB_AFA9_415C_84CE_02FE525132B3_.wvu.FilterData" localSheetId="1" hidden="1">'Custom Sorting'!$B$1:$I$25</definedName>
    <definedName name="Z_0B3B5ACB_AFA9_415C_84CE_02FE525132B3_.wvu.FilterData" localSheetId="3" hidden="1">'Filter Basics'!$B$1:$I$25</definedName>
    <definedName name="Z_0B3B5ACB_AFA9_415C_84CE_02FE525132B3_.wvu.FilterData" localSheetId="0" hidden="1">'Sorting Basics'!$B$1:$I$25</definedName>
    <definedName name="Z_321E2EFD_B0D6_4EC9_AFED_0C91514869C7_.wvu.FilterData" localSheetId="5" hidden="1">'Advance Filter'!$B$1:$G$1</definedName>
    <definedName name="Z_321E2EFD_B0D6_4EC9_AFED_0C91514869C7_.wvu.FilterData" localSheetId="2" hidden="1">'Advance Sort'!$B$1:$G$1</definedName>
    <definedName name="Z_321E2EFD_B0D6_4EC9_AFED_0C91514869C7_.wvu.FilterData" localSheetId="6" hidden="1">'Conditional Functions'!$C$3:$H$3</definedName>
    <definedName name="Z_321E2EFD_B0D6_4EC9_AFED_0C91514869C7_.wvu.FilterData" localSheetId="4" hidden="1">'Custom Filter'!$B$1:$G$1</definedName>
    <definedName name="Z_321E2EFD_B0D6_4EC9_AFED_0C91514869C7_.wvu.FilterData" localSheetId="1" hidden="1">'Custom Sorting'!$B$1:$G$1</definedName>
    <definedName name="Z_321E2EFD_B0D6_4EC9_AFED_0C91514869C7_.wvu.FilterData" localSheetId="3" hidden="1">'Filter Basics'!$B$1:$G$1</definedName>
    <definedName name="Z_321E2EFD_B0D6_4EC9_AFED_0C91514869C7_.wvu.FilterData" localSheetId="0" hidden="1">'Sorting Basics'!$B$1:$G$1</definedName>
    <definedName name="Z_425F918E_9EB4_4D20_9F6D_8568CBB3CC12_.wvu.FilterData" localSheetId="5" hidden="1">'Advance Filter'!$B$1:$I$25</definedName>
    <definedName name="Z_425F918E_9EB4_4D20_9F6D_8568CBB3CC12_.wvu.FilterData" localSheetId="2" hidden="1">'Advance Sort'!$B$1:$I$25</definedName>
    <definedName name="Z_425F918E_9EB4_4D20_9F6D_8568CBB3CC12_.wvu.FilterData" localSheetId="6" hidden="1">'Conditional Functions'!$C$3:$J$27</definedName>
    <definedName name="Z_425F918E_9EB4_4D20_9F6D_8568CBB3CC12_.wvu.FilterData" localSheetId="4" hidden="1">'Custom Filter'!$B$1:$I$25</definedName>
    <definedName name="Z_425F918E_9EB4_4D20_9F6D_8568CBB3CC12_.wvu.FilterData" localSheetId="1" hidden="1">'Custom Sorting'!$B$1:$I$25</definedName>
    <definedName name="Z_425F918E_9EB4_4D20_9F6D_8568CBB3CC12_.wvu.FilterData" localSheetId="3" hidden="1">'Filter Basics'!$B$1:$I$25</definedName>
    <definedName name="Z_425F918E_9EB4_4D20_9F6D_8568CBB3CC12_.wvu.FilterData" localSheetId="0" hidden="1">'Sorting Basics'!$B$1:$I$25</definedName>
    <definedName name="Z_C4A0C034_A46C_4FD6_BD20_0B7AE7ED67A6_.wvu.FilterData" localSheetId="5" hidden="1">'Advance Filter'!$B$1:$G$1</definedName>
    <definedName name="Z_C4A0C034_A46C_4FD6_BD20_0B7AE7ED67A6_.wvu.FilterData" localSheetId="2" hidden="1">'Advance Sort'!$B$1:$G$1</definedName>
    <definedName name="Z_C4A0C034_A46C_4FD6_BD20_0B7AE7ED67A6_.wvu.FilterData" localSheetId="6" hidden="1">'Conditional Functions'!$C$3:$H$3</definedName>
    <definedName name="Z_C4A0C034_A46C_4FD6_BD20_0B7AE7ED67A6_.wvu.FilterData" localSheetId="4" hidden="1">'Custom Filter'!$B$1:$G$1</definedName>
    <definedName name="Z_C4A0C034_A46C_4FD6_BD20_0B7AE7ED67A6_.wvu.FilterData" localSheetId="1" hidden="1">'Custom Sorting'!$B$1:$G$1</definedName>
    <definedName name="Z_C4A0C034_A46C_4FD6_BD20_0B7AE7ED67A6_.wvu.FilterData" localSheetId="3" hidden="1">'Filter Basics'!$B$1:$G$1</definedName>
    <definedName name="Z_C4A0C034_A46C_4FD6_BD20_0B7AE7ED67A6_.wvu.FilterData" localSheetId="0" hidden="1">'Sorting Basics'!$B$1:$G$1</definedName>
    <definedName name="Z_E85FA6B2_CF70_4C8A_BE36_D9BD7CB1D669_.wvu.FilterData" localSheetId="5" hidden="1">'Advance Filter'!$B$1:$I$25</definedName>
    <definedName name="Z_E85FA6B2_CF70_4C8A_BE36_D9BD7CB1D669_.wvu.FilterData" localSheetId="2" hidden="1">'Advance Sort'!$B$1:$I$25</definedName>
    <definedName name="Z_E85FA6B2_CF70_4C8A_BE36_D9BD7CB1D669_.wvu.FilterData" localSheetId="6" hidden="1">'Conditional Functions'!$C$3:$J$27</definedName>
    <definedName name="Z_E85FA6B2_CF70_4C8A_BE36_D9BD7CB1D669_.wvu.FilterData" localSheetId="4" hidden="1">'Custom Filter'!$B$1:$I$25</definedName>
    <definedName name="Z_E85FA6B2_CF70_4C8A_BE36_D9BD7CB1D669_.wvu.FilterData" localSheetId="1" hidden="1">'Custom Sorting'!$B$1:$I$25</definedName>
    <definedName name="Z_E85FA6B2_CF70_4C8A_BE36_D9BD7CB1D669_.wvu.FilterData" localSheetId="3" hidden="1">'Filter Basics'!$B$1:$I$25</definedName>
    <definedName name="Z_E85FA6B2_CF70_4C8A_BE36_D9BD7CB1D669_.wvu.FilterData" localSheetId="0" hidden="1">'Sorting Basics'!$B$1:$I$25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6" l="1"/>
  <c r="R7" i="6"/>
  <c r="Q7" i="6"/>
  <c r="N5" i="6"/>
  <c r="O11" i="9"/>
  <c r="N11" i="9"/>
  <c r="M11" i="9"/>
  <c r="O8" i="9"/>
  <c r="N8" i="9"/>
  <c r="M8" i="9"/>
  <c r="O4" i="9"/>
  <c r="N4" i="9"/>
  <c r="M4" i="9"/>
</calcChain>
</file>

<file path=xl/sharedStrings.xml><?xml version="1.0" encoding="utf-8"?>
<sst xmlns="http://schemas.openxmlformats.org/spreadsheetml/2006/main" count="2099" uniqueCount="176">
  <si>
    <t>Emp_Code</t>
  </si>
  <si>
    <t>Name</t>
  </si>
  <si>
    <t>Department</t>
  </si>
  <si>
    <t>Date Hired</t>
  </si>
  <si>
    <t>Location</t>
  </si>
  <si>
    <t>Country</t>
  </si>
  <si>
    <t>Gender</t>
  </si>
  <si>
    <t>Joining Year</t>
  </si>
  <si>
    <t>Office Type</t>
  </si>
  <si>
    <t>Monthly Sal</t>
  </si>
  <si>
    <t>Annual Sal</t>
  </si>
  <si>
    <t>A001</t>
  </si>
  <si>
    <t>Rob Verhoff</t>
  </si>
  <si>
    <t>Sales</t>
  </si>
  <si>
    <t>Victoria</t>
  </si>
  <si>
    <t>Australia</t>
  </si>
  <si>
    <t>Female</t>
  </si>
  <si>
    <t>Nodal Branch</t>
  </si>
  <si>
    <t>A002</t>
  </si>
  <si>
    <t>Shadow Elizabeth</t>
  </si>
  <si>
    <t>Operation</t>
  </si>
  <si>
    <t>Tasmania</t>
  </si>
  <si>
    <t>A003</t>
  </si>
  <si>
    <t>Ian Jenkins</t>
  </si>
  <si>
    <t>Finance</t>
  </si>
  <si>
    <t>Oregon</t>
  </si>
  <si>
    <t>United States</t>
  </si>
  <si>
    <t>A004</t>
  </si>
  <si>
    <t>Shila Rani</t>
  </si>
  <si>
    <t>Kolkata</t>
  </si>
  <si>
    <t>India</t>
  </si>
  <si>
    <t>Head Office</t>
  </si>
  <si>
    <t>A005</t>
  </si>
  <si>
    <t>Ruben Torres</t>
  </si>
  <si>
    <t>Management</t>
  </si>
  <si>
    <t>Zonal</t>
  </si>
  <si>
    <t>A006</t>
  </si>
  <si>
    <t>Marco Mehta</t>
  </si>
  <si>
    <t>IT</t>
  </si>
  <si>
    <t>A007</t>
  </si>
  <si>
    <t>Mohit Dhinghra</t>
  </si>
  <si>
    <t>Delhi</t>
  </si>
  <si>
    <t>Male</t>
  </si>
  <si>
    <t>A008</t>
  </si>
  <si>
    <t>Tom Brown</t>
  </si>
  <si>
    <t>Production</t>
  </si>
  <si>
    <t>California</t>
  </si>
  <si>
    <t>A009</t>
  </si>
  <si>
    <t>Janet Alvarez</t>
  </si>
  <si>
    <t>New South Wales</t>
  </si>
  <si>
    <t>A010</t>
  </si>
  <si>
    <t>Lauren Walker</t>
  </si>
  <si>
    <t>Washington</t>
  </si>
  <si>
    <t>A011</t>
  </si>
  <si>
    <t>Gurmeet Singh</t>
  </si>
  <si>
    <t>Marketing</t>
  </si>
  <si>
    <t>A012</t>
  </si>
  <si>
    <t>Vinod Adwani</t>
  </si>
  <si>
    <t>A013</t>
  </si>
  <si>
    <t>Jon Yang</t>
  </si>
  <si>
    <t>Queensland</t>
  </si>
  <si>
    <t>A014</t>
  </si>
  <si>
    <t>Sydney Bennett</t>
  </si>
  <si>
    <t>A015</t>
  </si>
  <si>
    <t>Julio Ruiz</t>
  </si>
  <si>
    <t>A016</t>
  </si>
  <si>
    <t>Rajesh Kumar</t>
  </si>
  <si>
    <t>A017</t>
  </si>
  <si>
    <t>Md. Naveed Ahmed</t>
  </si>
  <si>
    <t>A018</t>
  </si>
  <si>
    <t>Krishna Dev</t>
  </si>
  <si>
    <t>A019</t>
  </si>
  <si>
    <t>Km. Ranjita</t>
  </si>
  <si>
    <t>Mumbai</t>
  </si>
  <si>
    <t>A020</t>
  </si>
  <si>
    <t>Ravinder Pawar</t>
  </si>
  <si>
    <t>A021</t>
  </si>
  <si>
    <t>Mohan Singh</t>
  </si>
  <si>
    <t>A022</t>
  </si>
  <si>
    <t>Chloe Young</t>
  </si>
  <si>
    <t>A023</t>
  </si>
  <si>
    <t>Kishore Kumar Lalit</t>
  </si>
  <si>
    <t>A024</t>
  </si>
  <si>
    <t>Jacquelyn Suarez</t>
  </si>
  <si>
    <t>A025</t>
  </si>
  <si>
    <t>Rajan Kishore</t>
  </si>
  <si>
    <t>A026</t>
  </si>
  <si>
    <t>Elizabeth Johnson</t>
  </si>
  <si>
    <t>A027</t>
  </si>
  <si>
    <t>Smith Jane</t>
  </si>
  <si>
    <t>British Columbia</t>
  </si>
  <si>
    <t>Canada</t>
  </si>
  <si>
    <t>A028</t>
  </si>
  <si>
    <t>Shannon Carlson</t>
  </si>
  <si>
    <t>A029</t>
  </si>
  <si>
    <t>Christy Zhu</t>
  </si>
  <si>
    <t>A030</t>
  </si>
  <si>
    <t>Eugene Huang</t>
  </si>
  <si>
    <t>A031</t>
  </si>
  <si>
    <t>Rajiv Kalra</t>
  </si>
  <si>
    <t>A032</t>
  </si>
  <si>
    <t>Sharvana Jain</t>
  </si>
  <si>
    <t>A033</t>
  </si>
  <si>
    <t>Curtis Lu</t>
  </si>
  <si>
    <t>A034</t>
  </si>
  <si>
    <t>Rajkumar Verma</t>
  </si>
  <si>
    <t>A035</t>
  </si>
  <si>
    <t>Rajkishor Gupta</t>
  </si>
  <si>
    <t>A036</t>
  </si>
  <si>
    <t>Chinmay Singh</t>
  </si>
  <si>
    <t>A037</t>
  </si>
  <si>
    <t>Potter Betty</t>
  </si>
  <si>
    <t>A038</t>
  </si>
  <si>
    <t>Sonu Baweja</t>
  </si>
  <si>
    <t>A039</t>
  </si>
  <si>
    <t>Doe John</t>
  </si>
  <si>
    <t>A040</t>
  </si>
  <si>
    <t>Vibhore Sharma</t>
  </si>
  <si>
    <t>Sorting:</t>
  </si>
  <si>
    <t>Arrange Data in a Order</t>
  </si>
  <si>
    <t>Data -&gt; Sort  &amp; Filter Group</t>
  </si>
  <si>
    <t>Right Click-&gt; Sort &amp; Filter</t>
  </si>
  <si>
    <t>Home -&gt; Editing Group-&gt; Sort  &amp; Filter</t>
  </si>
  <si>
    <t>Multi Level Sort</t>
  </si>
  <si>
    <t>Custom Sort</t>
  </si>
  <si>
    <t xml:space="preserve">Filter : </t>
  </si>
  <si>
    <t>Hide rows records that are not required</t>
  </si>
  <si>
    <t>ALT+A+T</t>
  </si>
  <si>
    <t>ALT+D+F+F</t>
  </si>
  <si>
    <t>CTRL+SHIFT+L</t>
  </si>
  <si>
    <t>Activate/Deactivate Filter Icon</t>
  </si>
  <si>
    <t>Wild Card Symbols</t>
  </si>
  <si>
    <t>?</t>
  </si>
  <si>
    <t>*</t>
  </si>
  <si>
    <t>~</t>
  </si>
  <si>
    <t>1 Char</t>
  </si>
  <si>
    <t>Anything/Everthing</t>
  </si>
  <si>
    <t>IT*</t>
  </si>
  <si>
    <t>IT?</t>
  </si>
  <si>
    <t>Ignore Default Rules</t>
  </si>
  <si>
    <t>Filter Functions Calculations</t>
  </si>
  <si>
    <r>
      <t>FunctionName</t>
    </r>
    <r>
      <rPr>
        <b/>
        <sz val="10"/>
        <rFont val="Arial"/>
        <family val="2"/>
      </rPr>
      <t>IF()</t>
    </r>
  </si>
  <si>
    <r>
      <t>FunctionName</t>
    </r>
    <r>
      <rPr>
        <b/>
        <sz val="10"/>
        <rFont val="Arial"/>
        <family val="2"/>
      </rPr>
      <t>IFS()</t>
    </r>
  </si>
  <si>
    <t xml:space="preserve"> 1 Filter/ Condition </t>
  </si>
  <si>
    <t xml:space="preserve"> Multiple Filters/ Conditions </t>
  </si>
  <si>
    <t>Data 1</t>
  </si>
  <si>
    <t>Data 2</t>
  </si>
  <si>
    <t>Data 3</t>
  </si>
  <si>
    <t>Data 4</t>
  </si>
  <si>
    <t>Data 5</t>
  </si>
  <si>
    <t>Data 6</t>
  </si>
  <si>
    <t>a</t>
  </si>
  <si>
    <t>avi</t>
  </si>
  <si>
    <t>Dev</t>
  </si>
  <si>
    <t>amit</t>
  </si>
  <si>
    <t>dipa</t>
  </si>
  <si>
    <t>Count</t>
  </si>
  <si>
    <t>CountA</t>
  </si>
  <si>
    <t>CountBlank</t>
  </si>
  <si>
    <t>CountIF</t>
  </si>
  <si>
    <t>FunctionNameIf/Ifs</t>
  </si>
  <si>
    <t>Criteria Para</t>
  </si>
  <si>
    <t>=</t>
  </si>
  <si>
    <t>&lt;</t>
  </si>
  <si>
    <t>&gt;</t>
  </si>
  <si>
    <t>&lt;=</t>
  </si>
  <si>
    <t>&gt;=</t>
  </si>
  <si>
    <t>&lt;&gt;</t>
  </si>
  <si>
    <t>Text</t>
  </si>
  <si>
    <t>"Symbol+Value"</t>
  </si>
  <si>
    <t>SumIF</t>
  </si>
  <si>
    <t>AverageIF</t>
  </si>
  <si>
    <t>&lt;150</t>
  </si>
  <si>
    <t>Total Annual Sal</t>
  </si>
  <si>
    <t>AVG Annual Sal</t>
  </si>
  <si>
    <t>Employee 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</si>
</sst>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b/>
      <sz val="10"/>
      <name val="Arial"/>
      <family val="2"/>
    </font>
    <font>
      <sz val="12"/>
      <color rgb="FFFF0000"/>
      <name val="Aptos Narrow"/>
      <family val="2"/>
      <scheme val="minor"/>
    </font>
    <font>
      <sz val="26"/>
      <name val="Arial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3" borderId="1" xfId="0" applyFont="1" applyFill="1" applyBorder="1"/>
    <xf numFmtId="0" fontId="6" fillId="3" borderId="1" xfId="1" applyFont="1" applyFill="1" applyBorder="1"/>
    <xf numFmtId="14" fontId="6" fillId="3" borderId="1" xfId="1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4" fontId="6" fillId="3" borderId="1" xfId="1" applyNumberFormat="1" applyFont="1" applyFill="1" applyBorder="1" applyAlignment="1">
      <alignment horizontal="center"/>
    </xf>
    <xf numFmtId="44" fontId="6" fillId="3" borderId="2" xfId="1" applyNumberFormat="1" applyFont="1" applyFill="1" applyBorder="1" applyAlignment="1">
      <alignment horizontal="center"/>
    </xf>
    <xf numFmtId="0" fontId="3" fillId="0" borderId="0" xfId="1"/>
    <xf numFmtId="0" fontId="6" fillId="0" borderId="1" xfId="1" applyFont="1" applyBorder="1"/>
    <xf numFmtId="14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44" fontId="6" fillId="0" borderId="1" xfId="1" applyNumberFormat="1" applyFont="1" applyBorder="1" applyAlignment="1">
      <alignment horizontal="center"/>
    </xf>
    <xf numFmtId="44" fontId="6" fillId="0" borderId="2" xfId="1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0" borderId="3" xfId="1" applyFont="1" applyBorder="1"/>
    <xf numFmtId="14" fontId="6" fillId="0" borderId="3" xfId="1" applyNumberFormat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44" fontId="6" fillId="0" borderId="3" xfId="1" applyNumberFormat="1" applyFont="1" applyBorder="1" applyAlignment="1">
      <alignment horizontal="center"/>
    </xf>
    <xf numFmtId="44" fontId="6" fillId="0" borderId="4" xfId="1" applyNumberFormat="1" applyFont="1" applyBorder="1" applyAlignment="1">
      <alignment horizontal="center"/>
    </xf>
    <xf numFmtId="0" fontId="3" fillId="0" borderId="0" xfId="1" applyAlignment="1">
      <alignment horizontal="center"/>
    </xf>
    <xf numFmtId="14" fontId="3" fillId="0" borderId="0" xfId="1" applyNumberFormat="1"/>
    <xf numFmtId="0" fontId="7" fillId="0" borderId="0" xfId="1" applyFont="1"/>
    <xf numFmtId="0" fontId="3" fillId="0" borderId="4" xfId="1" applyBorder="1"/>
    <xf numFmtId="0" fontId="5" fillId="3" borderId="3" xfId="0" applyFont="1" applyFill="1" applyBorder="1"/>
    <xf numFmtId="0" fontId="6" fillId="3" borderId="3" xfId="1" applyFont="1" applyFill="1" applyBorder="1"/>
    <xf numFmtId="14" fontId="6" fillId="3" borderId="3" xfId="1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44" fontId="6" fillId="3" borderId="3" xfId="1" applyNumberFormat="1" applyFont="1" applyFill="1" applyBorder="1" applyAlignment="1">
      <alignment horizontal="center"/>
    </xf>
    <xf numFmtId="44" fontId="6" fillId="3" borderId="4" xfId="1" applyNumberFormat="1" applyFont="1" applyFill="1" applyBorder="1" applyAlignment="1">
      <alignment horizontal="center"/>
    </xf>
    <xf numFmtId="0" fontId="6" fillId="4" borderId="1" xfId="1" applyFont="1" applyFill="1" applyBorder="1"/>
    <xf numFmtId="0" fontId="5" fillId="5" borderId="1" xfId="0" applyFont="1" applyFill="1" applyBorder="1"/>
    <xf numFmtId="0" fontId="8" fillId="3" borderId="1" xfId="1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7" fillId="0" borderId="4" xfId="1" applyFont="1" applyBorder="1"/>
    <xf numFmtId="0" fontId="3" fillId="0" borderId="4" xfId="1" applyBorder="1" applyAlignment="1">
      <alignment horizontal="center" vertical="center"/>
    </xf>
    <xf numFmtId="0" fontId="7" fillId="0" borderId="4" xfId="1" applyFont="1" applyBorder="1"/>
    <xf numFmtId="0" fontId="3" fillId="0" borderId="4" xfId="1" applyFont="1" applyBorder="1"/>
    <xf numFmtId="0" fontId="3" fillId="0" borderId="4" xfId="1" applyBorder="1"/>
    <xf numFmtId="0" fontId="4" fillId="2" borderId="4" xfId="1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/>
    </xf>
    <xf numFmtId="0" fontId="3" fillId="0" borderId="3" xfId="1" applyBorder="1"/>
    <xf numFmtId="0" fontId="3" fillId="0" borderId="5" xfId="1" applyBorder="1"/>
    <xf numFmtId="0" fontId="3" fillId="0" borderId="6" xfId="1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0" fillId="9" borderId="4" xfId="0" applyFill="1" applyBorder="1"/>
    <xf numFmtId="164" fontId="3" fillId="0" borderId="4" xfId="1" applyNumberFormat="1" applyBorder="1"/>
    <xf numFmtId="0" fontId="3" fillId="0" borderId="4" xfId="1" applyNumberFormat="1" applyBorder="1"/>
    <xf numFmtId="0" fontId="3" fillId="9" borderId="4" xfId="1" applyFill="1" applyBorder="1"/>
  </cellXfs>
  <cellStyles count="2">
    <cellStyle name="Normal" xfId="0" builtinId="0"/>
    <cellStyle name="Normal 2 2" xfId="1" xr:uid="{54A86B82-9A83-42B0-9862-F1647B9F7F81}"/>
  </cellStyles>
  <dxfs count="10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</dxf>
    <dxf>
      <fill>
        <patternFill patternType="solid">
          <fgColor rgb="FFDAF2D0"/>
          <bgColor rgb="FFDAF2D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A25E-912E-4504-9E11-34906FF4B0FF}">
  <dimension ref="A1:P41"/>
  <sheetViews>
    <sheetView showRuler="0" zoomScale="85" zoomScaleNormal="85" workbookViewId="0">
      <selection activeCell="F2" sqref="F2:F28"/>
    </sheetView>
  </sheetViews>
  <sheetFormatPr defaultRowHeight="12.75" x14ac:dyDescent="0.2"/>
  <cols>
    <col min="1" max="1" width="11.7109375" style="11" bestFit="1" customWidth="1"/>
    <col min="2" max="2" width="20.28515625" style="11" bestFit="1" customWidth="1"/>
    <col min="3" max="3" width="14.28515625" style="25" bestFit="1" customWidth="1"/>
    <col min="4" max="4" width="11.85546875" style="26" bestFit="1" customWidth="1"/>
    <col min="5" max="5" width="18" style="11" bestFit="1" customWidth="1"/>
    <col min="6" max="6" width="14.140625" style="11" bestFit="1" customWidth="1"/>
    <col min="7" max="7" width="8.5703125" style="11" bestFit="1" customWidth="1"/>
    <col min="8" max="8" width="13.140625" style="11" bestFit="1" customWidth="1"/>
    <col min="9" max="9" width="14.140625" style="11" bestFit="1" customWidth="1"/>
    <col min="10" max="10" width="13.5703125" style="11" bestFit="1" customWidth="1"/>
    <col min="11" max="11" width="16.5703125" style="11" bestFit="1" customWidth="1"/>
    <col min="12" max="16384" width="9.140625" style="11"/>
  </cols>
  <sheetData>
    <row r="1" spans="1:16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6" ht="15.75" x14ac:dyDescent="0.25">
      <c r="A2" s="5" t="s">
        <v>108</v>
      </c>
      <c r="B2" s="12" t="s">
        <v>109</v>
      </c>
      <c r="C2" s="12" t="s">
        <v>24</v>
      </c>
      <c r="D2" s="13">
        <v>42248</v>
      </c>
      <c r="E2" s="12" t="s">
        <v>41</v>
      </c>
      <c r="F2" s="12" t="s">
        <v>30</v>
      </c>
      <c r="G2" s="12" t="s">
        <v>42</v>
      </c>
      <c r="H2" s="14">
        <v>2015</v>
      </c>
      <c r="I2" s="12" t="s">
        <v>31</v>
      </c>
      <c r="J2" s="15">
        <v>44559</v>
      </c>
      <c r="K2" s="16">
        <v>534708</v>
      </c>
    </row>
    <row r="3" spans="1:16" ht="15.75" x14ac:dyDescent="0.25">
      <c r="A3" s="5" t="s">
        <v>78</v>
      </c>
      <c r="B3" s="17" t="s">
        <v>79</v>
      </c>
      <c r="C3" s="12" t="s">
        <v>13</v>
      </c>
      <c r="D3" s="13">
        <v>39682</v>
      </c>
      <c r="E3" s="12" t="s">
        <v>46</v>
      </c>
      <c r="F3" s="12" t="s">
        <v>26</v>
      </c>
      <c r="G3" s="12" t="s">
        <v>16</v>
      </c>
      <c r="H3" s="18">
        <v>2008</v>
      </c>
      <c r="I3" s="12" t="s">
        <v>35</v>
      </c>
      <c r="J3" s="15">
        <v>32912</v>
      </c>
      <c r="K3" s="16">
        <v>394944</v>
      </c>
      <c r="M3" s="27" t="s">
        <v>118</v>
      </c>
      <c r="N3" s="11" t="s">
        <v>119</v>
      </c>
    </row>
    <row r="4" spans="1:16" ht="15.75" x14ac:dyDescent="0.25">
      <c r="A4" s="5" t="s">
        <v>94</v>
      </c>
      <c r="B4" s="5" t="s">
        <v>95</v>
      </c>
      <c r="C4" s="6" t="s">
        <v>38</v>
      </c>
      <c r="D4" s="7">
        <v>41234</v>
      </c>
      <c r="E4" s="6" t="s">
        <v>49</v>
      </c>
      <c r="F4" s="6" t="s">
        <v>15</v>
      </c>
      <c r="G4" s="6" t="s">
        <v>16</v>
      </c>
      <c r="H4" s="8">
        <v>2012</v>
      </c>
      <c r="I4" s="6" t="s">
        <v>31</v>
      </c>
      <c r="J4" s="9">
        <v>39823</v>
      </c>
      <c r="K4" s="10">
        <v>477876</v>
      </c>
    </row>
    <row r="5" spans="1:16" ht="17.25" customHeight="1" x14ac:dyDescent="0.25">
      <c r="A5" s="5" t="s">
        <v>102</v>
      </c>
      <c r="B5" s="5" t="s">
        <v>103</v>
      </c>
      <c r="C5" s="6" t="s">
        <v>24</v>
      </c>
      <c r="D5" s="7">
        <v>41463</v>
      </c>
      <c r="E5" s="6" t="s">
        <v>60</v>
      </c>
      <c r="F5" s="6" t="s">
        <v>15</v>
      </c>
      <c r="G5" s="6" t="s">
        <v>16</v>
      </c>
      <c r="H5" s="8">
        <v>2013</v>
      </c>
      <c r="I5" s="6" t="s">
        <v>31</v>
      </c>
      <c r="J5" s="9">
        <v>55708</v>
      </c>
      <c r="K5" s="10">
        <v>668496</v>
      </c>
      <c r="M5" s="28" t="s">
        <v>122</v>
      </c>
      <c r="N5" s="28"/>
      <c r="O5" s="28"/>
      <c r="P5" s="28"/>
    </row>
    <row r="6" spans="1:16" ht="15.75" x14ac:dyDescent="0.25">
      <c r="A6" s="5" t="s">
        <v>114</v>
      </c>
      <c r="B6" s="6" t="s">
        <v>115</v>
      </c>
      <c r="C6" s="6" t="s">
        <v>34</v>
      </c>
      <c r="D6" s="7">
        <v>42609</v>
      </c>
      <c r="E6" s="6" t="s">
        <v>52</v>
      </c>
      <c r="F6" s="6" t="s">
        <v>26</v>
      </c>
      <c r="G6" s="6" t="s">
        <v>42</v>
      </c>
      <c r="H6" s="19">
        <v>2016</v>
      </c>
      <c r="I6" s="6" t="s">
        <v>17</v>
      </c>
      <c r="J6" s="9">
        <v>62120</v>
      </c>
      <c r="K6" s="10">
        <v>745440</v>
      </c>
      <c r="M6" s="28" t="s">
        <v>120</v>
      </c>
      <c r="N6" s="28"/>
      <c r="O6" s="28"/>
      <c r="P6" s="28"/>
    </row>
    <row r="7" spans="1:16" ht="15.75" x14ac:dyDescent="0.25">
      <c r="A7" s="5" t="s">
        <v>86</v>
      </c>
      <c r="B7" s="17" t="s">
        <v>87</v>
      </c>
      <c r="C7" s="12" t="s">
        <v>24</v>
      </c>
      <c r="D7" s="13">
        <v>40531</v>
      </c>
      <c r="E7" s="12" t="s">
        <v>49</v>
      </c>
      <c r="F7" s="12" t="s">
        <v>15</v>
      </c>
      <c r="G7" s="12" t="s">
        <v>16</v>
      </c>
      <c r="H7" s="18">
        <v>2010</v>
      </c>
      <c r="I7" s="12" t="s">
        <v>17</v>
      </c>
      <c r="J7" s="15">
        <v>58136</v>
      </c>
      <c r="K7" s="16">
        <v>697632</v>
      </c>
      <c r="M7" s="28" t="s">
        <v>121</v>
      </c>
      <c r="N7" s="28"/>
      <c r="O7" s="28"/>
      <c r="P7" s="28"/>
    </row>
    <row r="8" spans="1:16" ht="15.75" x14ac:dyDescent="0.25">
      <c r="A8" s="5" t="s">
        <v>96</v>
      </c>
      <c r="B8" s="17" t="s">
        <v>97</v>
      </c>
      <c r="C8" s="12" t="s">
        <v>45</v>
      </c>
      <c r="D8" s="13">
        <v>41364</v>
      </c>
      <c r="E8" s="12" t="s">
        <v>14</v>
      </c>
      <c r="F8" s="12" t="s">
        <v>15</v>
      </c>
      <c r="G8" s="12" t="s">
        <v>16</v>
      </c>
      <c r="H8" s="18">
        <v>2013</v>
      </c>
      <c r="I8" s="12" t="s">
        <v>31</v>
      </c>
      <c r="J8" s="15">
        <v>18786</v>
      </c>
      <c r="K8" s="16">
        <v>225432</v>
      </c>
    </row>
    <row r="9" spans="1:16" ht="15.75" x14ac:dyDescent="0.25">
      <c r="A9" s="5" t="s">
        <v>53</v>
      </c>
      <c r="B9" s="6" t="s">
        <v>54</v>
      </c>
      <c r="C9" s="6" t="s">
        <v>55</v>
      </c>
      <c r="D9" s="7">
        <v>38185</v>
      </c>
      <c r="E9" s="6" t="s">
        <v>41</v>
      </c>
      <c r="F9" s="6" t="s">
        <v>30</v>
      </c>
      <c r="G9" s="6" t="s">
        <v>42</v>
      </c>
      <c r="H9" s="19">
        <v>2004</v>
      </c>
      <c r="I9" s="6" t="s">
        <v>17</v>
      </c>
      <c r="J9" s="9">
        <v>54542</v>
      </c>
      <c r="K9" s="10">
        <v>654504</v>
      </c>
    </row>
    <row r="10" spans="1:16" ht="15.75" x14ac:dyDescent="0.25">
      <c r="A10" s="5" t="s">
        <v>22</v>
      </c>
      <c r="B10" s="5" t="s">
        <v>23</v>
      </c>
      <c r="C10" s="6" t="s">
        <v>24</v>
      </c>
      <c r="D10" s="7">
        <v>37003</v>
      </c>
      <c r="E10" s="6" t="s">
        <v>25</v>
      </c>
      <c r="F10" s="6" t="s">
        <v>26</v>
      </c>
      <c r="G10" s="6" t="s">
        <v>16</v>
      </c>
      <c r="H10" s="8">
        <v>2001</v>
      </c>
      <c r="I10" s="6" t="s">
        <v>17</v>
      </c>
      <c r="J10" s="9">
        <v>47546</v>
      </c>
      <c r="K10" s="10">
        <v>570552</v>
      </c>
    </row>
    <row r="11" spans="1:16" ht="15.75" x14ac:dyDescent="0.25">
      <c r="A11" s="5" t="s">
        <v>82</v>
      </c>
      <c r="B11" s="17" t="s">
        <v>83</v>
      </c>
      <c r="C11" s="12" t="s">
        <v>38</v>
      </c>
      <c r="D11" s="13">
        <v>39848</v>
      </c>
      <c r="E11" s="12" t="s">
        <v>60</v>
      </c>
      <c r="F11" s="12" t="s">
        <v>15</v>
      </c>
      <c r="G11" s="12" t="s">
        <v>16</v>
      </c>
      <c r="H11" s="18">
        <v>2009</v>
      </c>
      <c r="I11" s="12" t="s">
        <v>35</v>
      </c>
      <c r="J11" s="15">
        <v>58694</v>
      </c>
      <c r="K11" s="16">
        <v>704328</v>
      </c>
    </row>
    <row r="12" spans="1:16" ht="15.75" x14ac:dyDescent="0.25">
      <c r="A12" s="5" t="s">
        <v>47</v>
      </c>
      <c r="B12" s="5" t="s">
        <v>48</v>
      </c>
      <c r="C12" s="6" t="s">
        <v>24</v>
      </c>
      <c r="D12" s="7">
        <v>38096</v>
      </c>
      <c r="E12" s="6" t="s">
        <v>49</v>
      </c>
      <c r="F12" s="6" t="s">
        <v>15</v>
      </c>
      <c r="G12" s="6" t="s">
        <v>16</v>
      </c>
      <c r="H12" s="8">
        <v>2000</v>
      </c>
      <c r="I12" s="6" t="s">
        <v>31</v>
      </c>
      <c r="J12" s="9">
        <v>47778</v>
      </c>
      <c r="K12" s="10">
        <v>573336</v>
      </c>
    </row>
    <row r="13" spans="1:16" ht="15.75" x14ac:dyDescent="0.25">
      <c r="A13" s="5" t="s">
        <v>58</v>
      </c>
      <c r="B13" s="5" t="s">
        <v>59</v>
      </c>
      <c r="C13" s="6" t="s">
        <v>55</v>
      </c>
      <c r="D13" s="7">
        <v>38417</v>
      </c>
      <c r="E13" s="6" t="s">
        <v>60</v>
      </c>
      <c r="F13" s="6" t="s">
        <v>15</v>
      </c>
      <c r="G13" s="6" t="s">
        <v>16</v>
      </c>
      <c r="H13" s="8">
        <v>2005</v>
      </c>
      <c r="I13" s="6" t="s">
        <v>17</v>
      </c>
      <c r="J13" s="9">
        <v>58821</v>
      </c>
      <c r="K13" s="10">
        <v>705852</v>
      </c>
    </row>
    <row r="14" spans="1:16" ht="15.75" x14ac:dyDescent="0.25">
      <c r="A14" s="5" t="s">
        <v>63</v>
      </c>
      <c r="B14" s="5" t="s">
        <v>64</v>
      </c>
      <c r="C14" s="6" t="s">
        <v>24</v>
      </c>
      <c r="D14" s="7">
        <v>38866</v>
      </c>
      <c r="E14" s="6" t="s">
        <v>60</v>
      </c>
      <c r="F14" s="6" t="s">
        <v>15</v>
      </c>
      <c r="G14" s="6" t="s">
        <v>16</v>
      </c>
      <c r="H14" s="8">
        <v>2006</v>
      </c>
      <c r="I14" s="6" t="s">
        <v>17</v>
      </c>
      <c r="J14" s="9">
        <v>58575</v>
      </c>
      <c r="K14" s="10">
        <v>702900</v>
      </c>
    </row>
    <row r="15" spans="1:16" ht="15.75" x14ac:dyDescent="0.25">
      <c r="A15" s="5" t="s">
        <v>80</v>
      </c>
      <c r="B15" s="6" t="s">
        <v>81</v>
      </c>
      <c r="C15" s="6" t="s">
        <v>34</v>
      </c>
      <c r="D15" s="7">
        <v>39842</v>
      </c>
      <c r="E15" s="6" t="s">
        <v>41</v>
      </c>
      <c r="F15" s="6" t="s">
        <v>30</v>
      </c>
      <c r="G15" s="6" t="s">
        <v>42</v>
      </c>
      <c r="H15" s="19">
        <v>2009</v>
      </c>
      <c r="I15" s="6" t="s">
        <v>35</v>
      </c>
      <c r="J15" s="9">
        <v>74422</v>
      </c>
      <c r="K15" s="10">
        <v>893064</v>
      </c>
    </row>
    <row r="16" spans="1:16" ht="15.75" x14ac:dyDescent="0.25">
      <c r="A16" s="5" t="s">
        <v>71</v>
      </c>
      <c r="B16" s="6" t="s">
        <v>72</v>
      </c>
      <c r="C16" s="6" t="s">
        <v>13</v>
      </c>
      <c r="D16" s="7">
        <v>39202</v>
      </c>
      <c r="E16" s="6" t="s">
        <v>73</v>
      </c>
      <c r="F16" s="6" t="s">
        <v>30</v>
      </c>
      <c r="G16" s="6" t="s">
        <v>16</v>
      </c>
      <c r="H16" s="19">
        <v>2007</v>
      </c>
      <c r="I16" s="6" t="s">
        <v>17</v>
      </c>
      <c r="J16" s="9">
        <v>51030</v>
      </c>
      <c r="K16" s="10">
        <v>612360</v>
      </c>
    </row>
    <row r="17" spans="1:11" ht="15.75" x14ac:dyDescent="0.25">
      <c r="A17" s="5" t="s">
        <v>69</v>
      </c>
      <c r="B17" s="12" t="s">
        <v>70</v>
      </c>
      <c r="C17" s="12" t="s">
        <v>13</v>
      </c>
      <c r="D17" s="13">
        <v>39122</v>
      </c>
      <c r="E17" s="12" t="s">
        <v>29</v>
      </c>
      <c r="F17" s="12" t="s">
        <v>30</v>
      </c>
      <c r="G17" s="12" t="s">
        <v>42</v>
      </c>
      <c r="H17" s="14">
        <v>2007</v>
      </c>
      <c r="I17" s="12" t="s">
        <v>31</v>
      </c>
      <c r="J17" s="15">
        <v>51939</v>
      </c>
      <c r="K17" s="16">
        <v>623268</v>
      </c>
    </row>
    <row r="18" spans="1:11" ht="15.75" x14ac:dyDescent="0.25">
      <c r="A18" s="5" t="s">
        <v>50</v>
      </c>
      <c r="B18" s="17" t="s">
        <v>51</v>
      </c>
      <c r="C18" s="12" t="s">
        <v>45</v>
      </c>
      <c r="D18" s="13">
        <v>38163</v>
      </c>
      <c r="E18" s="12" t="s">
        <v>52</v>
      </c>
      <c r="F18" s="12" t="s">
        <v>26</v>
      </c>
      <c r="G18" s="12" t="s">
        <v>16</v>
      </c>
      <c r="H18" s="18">
        <v>2000</v>
      </c>
      <c r="I18" s="12" t="s">
        <v>31</v>
      </c>
      <c r="J18" s="15">
        <v>21602</v>
      </c>
      <c r="K18" s="16">
        <v>259224</v>
      </c>
    </row>
    <row r="19" spans="1:11" ht="15.75" x14ac:dyDescent="0.25">
      <c r="A19" s="5" t="s">
        <v>36</v>
      </c>
      <c r="B19" s="17" t="s">
        <v>37</v>
      </c>
      <c r="C19" s="12" t="s">
        <v>38</v>
      </c>
      <c r="D19" s="13">
        <v>37663</v>
      </c>
      <c r="E19" s="12" t="s">
        <v>14</v>
      </c>
      <c r="F19" s="12" t="s">
        <v>15</v>
      </c>
      <c r="G19" s="12" t="s">
        <v>16</v>
      </c>
      <c r="H19" s="18">
        <v>2003</v>
      </c>
      <c r="I19" s="12" t="s">
        <v>35</v>
      </c>
      <c r="J19" s="15">
        <v>61355</v>
      </c>
      <c r="K19" s="16">
        <v>736260</v>
      </c>
    </row>
    <row r="20" spans="1:11" ht="15.75" x14ac:dyDescent="0.25">
      <c r="A20" s="5" t="s">
        <v>67</v>
      </c>
      <c r="B20" s="6" t="s">
        <v>68</v>
      </c>
      <c r="C20" s="6" t="s">
        <v>45</v>
      </c>
      <c r="D20" s="7">
        <v>39075</v>
      </c>
      <c r="E20" s="6" t="s">
        <v>29</v>
      </c>
      <c r="F20" s="6" t="s">
        <v>30</v>
      </c>
      <c r="G20" s="6" t="s">
        <v>42</v>
      </c>
      <c r="H20" s="19">
        <v>2006</v>
      </c>
      <c r="I20" s="6" t="s">
        <v>35</v>
      </c>
      <c r="J20" s="9">
        <v>21970</v>
      </c>
      <c r="K20" s="10">
        <v>263640</v>
      </c>
    </row>
    <row r="21" spans="1:11" ht="15.75" x14ac:dyDescent="0.25">
      <c r="A21" s="5" t="s">
        <v>76</v>
      </c>
      <c r="B21" s="6" t="s">
        <v>77</v>
      </c>
      <c r="C21" s="6" t="s">
        <v>55</v>
      </c>
      <c r="D21" s="7">
        <v>39450</v>
      </c>
      <c r="E21" s="6" t="s">
        <v>41</v>
      </c>
      <c r="F21" s="6" t="s">
        <v>30</v>
      </c>
      <c r="G21" s="6" t="s">
        <v>42</v>
      </c>
      <c r="H21" s="19">
        <v>2008</v>
      </c>
      <c r="I21" s="6" t="s">
        <v>31</v>
      </c>
      <c r="J21" s="9">
        <v>37815</v>
      </c>
      <c r="K21" s="10">
        <v>453780</v>
      </c>
    </row>
    <row r="22" spans="1:11" ht="15.75" x14ac:dyDescent="0.25">
      <c r="A22" s="5" t="s">
        <v>39</v>
      </c>
      <c r="B22" s="6" t="s">
        <v>40</v>
      </c>
      <c r="C22" s="6" t="s">
        <v>20</v>
      </c>
      <c r="D22" s="7">
        <v>38039</v>
      </c>
      <c r="E22" s="6" t="s">
        <v>41</v>
      </c>
      <c r="F22" s="6" t="s">
        <v>30</v>
      </c>
      <c r="G22" s="6" t="s">
        <v>42</v>
      </c>
      <c r="H22" s="19">
        <v>2004</v>
      </c>
      <c r="I22" s="6" t="s">
        <v>31</v>
      </c>
      <c r="J22" s="9">
        <v>19399</v>
      </c>
      <c r="K22" s="10">
        <v>232788</v>
      </c>
    </row>
    <row r="23" spans="1:11" ht="15.75" x14ac:dyDescent="0.25">
      <c r="A23" s="5" t="s">
        <v>110</v>
      </c>
      <c r="B23" s="6" t="s">
        <v>111</v>
      </c>
      <c r="C23" s="6" t="s">
        <v>20</v>
      </c>
      <c r="D23" s="7">
        <v>42261</v>
      </c>
      <c r="E23" s="6" t="s">
        <v>90</v>
      </c>
      <c r="F23" s="6" t="s">
        <v>91</v>
      </c>
      <c r="G23" s="6" t="s">
        <v>42</v>
      </c>
      <c r="H23" s="19">
        <v>2015</v>
      </c>
      <c r="I23" s="6" t="s">
        <v>31</v>
      </c>
      <c r="J23" s="9">
        <v>17212</v>
      </c>
      <c r="K23" s="10">
        <v>206544</v>
      </c>
    </row>
    <row r="24" spans="1:11" ht="15.75" x14ac:dyDescent="0.25">
      <c r="A24" s="5" t="s">
        <v>84</v>
      </c>
      <c r="B24" s="6" t="s">
        <v>85</v>
      </c>
      <c r="C24" s="6" t="s">
        <v>34</v>
      </c>
      <c r="D24" s="7">
        <v>40223</v>
      </c>
      <c r="E24" s="6" t="s">
        <v>73</v>
      </c>
      <c r="F24" s="6" t="s">
        <v>30</v>
      </c>
      <c r="G24" s="6" t="s">
        <v>42</v>
      </c>
      <c r="H24" s="19">
        <v>2010</v>
      </c>
      <c r="I24" s="6" t="s">
        <v>31</v>
      </c>
      <c r="J24" s="9">
        <v>87889</v>
      </c>
      <c r="K24" s="10">
        <v>1054668</v>
      </c>
    </row>
    <row r="25" spans="1:11" ht="15.75" x14ac:dyDescent="0.25">
      <c r="A25" s="5" t="s">
        <v>65</v>
      </c>
      <c r="B25" s="12" t="s">
        <v>66</v>
      </c>
      <c r="C25" s="12" t="s">
        <v>38</v>
      </c>
      <c r="D25" s="13">
        <v>38968</v>
      </c>
      <c r="E25" s="12" t="s">
        <v>41</v>
      </c>
      <c r="F25" s="12" t="s">
        <v>30</v>
      </c>
      <c r="G25" s="12" t="s">
        <v>42</v>
      </c>
      <c r="H25" s="14">
        <v>2006</v>
      </c>
      <c r="I25" s="12" t="s">
        <v>31</v>
      </c>
      <c r="J25" s="15">
        <v>41834</v>
      </c>
      <c r="K25" s="16">
        <v>502008</v>
      </c>
    </row>
    <row r="26" spans="1:11" ht="15.75" x14ac:dyDescent="0.25">
      <c r="A26" s="5" t="s">
        <v>98</v>
      </c>
      <c r="B26" s="6" t="s">
        <v>99</v>
      </c>
      <c r="C26" s="6" t="s">
        <v>55</v>
      </c>
      <c r="D26" s="7">
        <v>41415</v>
      </c>
      <c r="E26" s="6" t="s">
        <v>41</v>
      </c>
      <c r="F26" s="6" t="s">
        <v>30</v>
      </c>
      <c r="G26" s="6" t="s">
        <v>42</v>
      </c>
      <c r="H26" s="19">
        <v>2013</v>
      </c>
      <c r="I26" s="6" t="s">
        <v>31</v>
      </c>
      <c r="J26" s="9">
        <v>53621</v>
      </c>
      <c r="K26" s="10">
        <v>643452</v>
      </c>
    </row>
    <row r="27" spans="1:11" ht="15.75" x14ac:dyDescent="0.25">
      <c r="A27" s="5" t="s">
        <v>106</v>
      </c>
      <c r="B27" s="6" t="s">
        <v>107</v>
      </c>
      <c r="C27" s="6" t="s">
        <v>34</v>
      </c>
      <c r="D27" s="7">
        <v>42046</v>
      </c>
      <c r="E27" s="6" t="s">
        <v>29</v>
      </c>
      <c r="F27" s="6" t="s">
        <v>30</v>
      </c>
      <c r="G27" s="6" t="s">
        <v>42</v>
      </c>
      <c r="H27" s="19">
        <v>2015</v>
      </c>
      <c r="I27" s="6" t="s">
        <v>31</v>
      </c>
      <c r="J27" s="9">
        <v>63548</v>
      </c>
      <c r="K27" s="10">
        <v>762576</v>
      </c>
    </row>
    <row r="28" spans="1:11" ht="15.75" x14ac:dyDescent="0.25">
      <c r="A28" s="5" t="s">
        <v>104</v>
      </c>
      <c r="B28" s="12" t="s">
        <v>105</v>
      </c>
      <c r="C28" s="12" t="s">
        <v>34</v>
      </c>
      <c r="D28" s="13">
        <v>41768</v>
      </c>
      <c r="E28" s="12" t="s">
        <v>29</v>
      </c>
      <c r="F28" s="12" t="s">
        <v>30</v>
      </c>
      <c r="G28" s="12" t="s">
        <v>42</v>
      </c>
      <c r="H28" s="14">
        <v>2014</v>
      </c>
      <c r="I28" s="12" t="s">
        <v>31</v>
      </c>
      <c r="J28" s="15">
        <v>75883</v>
      </c>
      <c r="K28" s="16">
        <v>910596</v>
      </c>
    </row>
    <row r="29" spans="1:11" ht="15.75" x14ac:dyDescent="0.25">
      <c r="A29" s="5" t="s">
        <v>74</v>
      </c>
      <c r="B29" s="12" t="s">
        <v>75</v>
      </c>
      <c r="C29" s="12" t="s">
        <v>45</v>
      </c>
      <c r="D29" s="13">
        <v>39424</v>
      </c>
      <c r="E29" s="12" t="s">
        <v>73</v>
      </c>
      <c r="F29" s="12" t="s">
        <v>30</v>
      </c>
      <c r="G29" s="12" t="s">
        <v>42</v>
      </c>
      <c r="H29" s="14">
        <v>2007</v>
      </c>
      <c r="I29" s="12" t="s">
        <v>31</v>
      </c>
      <c r="J29" s="15">
        <v>19429</v>
      </c>
      <c r="K29" s="16">
        <v>233148</v>
      </c>
    </row>
    <row r="30" spans="1:11" ht="15.75" x14ac:dyDescent="0.25">
      <c r="A30" s="5" t="s">
        <v>11</v>
      </c>
      <c r="B30" s="5" t="s">
        <v>12</v>
      </c>
      <c r="C30" s="6" t="s">
        <v>13</v>
      </c>
      <c r="D30" s="7">
        <v>36718</v>
      </c>
      <c r="E30" s="6" t="s">
        <v>14</v>
      </c>
      <c r="F30" s="6" t="s">
        <v>15</v>
      </c>
      <c r="G30" s="6" t="s">
        <v>16</v>
      </c>
      <c r="H30" s="8">
        <v>2000</v>
      </c>
      <c r="I30" s="6" t="s">
        <v>17</v>
      </c>
      <c r="J30" s="9">
        <v>33324</v>
      </c>
      <c r="K30" s="10">
        <v>399888</v>
      </c>
    </row>
    <row r="31" spans="1:11" ht="15.75" x14ac:dyDescent="0.25">
      <c r="A31" s="5" t="s">
        <v>32</v>
      </c>
      <c r="B31" s="5" t="s">
        <v>33</v>
      </c>
      <c r="C31" s="6" t="s">
        <v>34</v>
      </c>
      <c r="D31" s="7">
        <v>37482</v>
      </c>
      <c r="E31" s="6" t="s">
        <v>21</v>
      </c>
      <c r="F31" s="6" t="s">
        <v>15</v>
      </c>
      <c r="G31" s="6" t="s">
        <v>16</v>
      </c>
      <c r="H31" s="8">
        <v>2002</v>
      </c>
      <c r="I31" s="6" t="s">
        <v>35</v>
      </c>
      <c r="J31" s="9">
        <v>57487</v>
      </c>
      <c r="K31" s="10">
        <v>689844</v>
      </c>
    </row>
    <row r="32" spans="1:11" ht="15.75" x14ac:dyDescent="0.25">
      <c r="A32" s="5" t="s">
        <v>18</v>
      </c>
      <c r="B32" s="12" t="s">
        <v>19</v>
      </c>
      <c r="C32" s="12" t="s">
        <v>20</v>
      </c>
      <c r="D32" s="13">
        <v>36861</v>
      </c>
      <c r="E32" s="12" t="s">
        <v>21</v>
      </c>
      <c r="F32" s="12" t="s">
        <v>15</v>
      </c>
      <c r="G32" s="12" t="s">
        <v>16</v>
      </c>
      <c r="H32" s="14">
        <v>2000</v>
      </c>
      <c r="I32" s="12" t="s">
        <v>17</v>
      </c>
      <c r="J32" s="15">
        <v>23694</v>
      </c>
      <c r="K32" s="16">
        <v>284328</v>
      </c>
    </row>
    <row r="33" spans="1:11" ht="15.75" x14ac:dyDescent="0.25">
      <c r="A33" s="5" t="s">
        <v>92</v>
      </c>
      <c r="B33" s="17" t="s">
        <v>93</v>
      </c>
      <c r="C33" s="12" t="s">
        <v>55</v>
      </c>
      <c r="D33" s="13">
        <v>40776</v>
      </c>
      <c r="E33" s="12" t="s">
        <v>60</v>
      </c>
      <c r="F33" s="12" t="s">
        <v>15</v>
      </c>
      <c r="G33" s="12" t="s">
        <v>16</v>
      </c>
      <c r="H33" s="18">
        <v>2011</v>
      </c>
      <c r="I33" s="12" t="s">
        <v>31</v>
      </c>
      <c r="J33" s="15">
        <v>59751</v>
      </c>
      <c r="K33" s="16">
        <v>717012</v>
      </c>
    </row>
    <row r="34" spans="1:11" ht="15.75" x14ac:dyDescent="0.25">
      <c r="A34" s="5" t="s">
        <v>100</v>
      </c>
      <c r="B34" s="12" t="s">
        <v>101</v>
      </c>
      <c r="C34" s="12" t="s">
        <v>13</v>
      </c>
      <c r="D34" s="13">
        <v>41432</v>
      </c>
      <c r="E34" s="12" t="s">
        <v>73</v>
      </c>
      <c r="F34" s="12" t="s">
        <v>30</v>
      </c>
      <c r="G34" s="12" t="s">
        <v>42</v>
      </c>
      <c r="H34" s="14">
        <v>2013</v>
      </c>
      <c r="I34" s="12" t="s">
        <v>35</v>
      </c>
      <c r="J34" s="15">
        <v>52025</v>
      </c>
      <c r="K34" s="16">
        <v>624300</v>
      </c>
    </row>
    <row r="35" spans="1:11" ht="15.75" x14ac:dyDescent="0.25">
      <c r="A35" s="5" t="s">
        <v>27</v>
      </c>
      <c r="B35" s="12" t="s">
        <v>28</v>
      </c>
      <c r="C35" s="12" t="s">
        <v>20</v>
      </c>
      <c r="D35" s="13">
        <v>37042</v>
      </c>
      <c r="E35" s="12" t="s">
        <v>29</v>
      </c>
      <c r="F35" s="12" t="s">
        <v>30</v>
      </c>
      <c r="G35" s="12" t="s">
        <v>16</v>
      </c>
      <c r="H35" s="14">
        <v>2001</v>
      </c>
      <c r="I35" s="12" t="s">
        <v>31</v>
      </c>
      <c r="J35" s="15">
        <v>18114</v>
      </c>
      <c r="K35" s="16">
        <v>217368</v>
      </c>
    </row>
    <row r="36" spans="1:11" ht="15.75" x14ac:dyDescent="0.25">
      <c r="A36" s="5" t="s">
        <v>88</v>
      </c>
      <c r="B36" s="6" t="s">
        <v>89</v>
      </c>
      <c r="C36" s="6" t="s">
        <v>45</v>
      </c>
      <c r="D36" s="7">
        <v>40618</v>
      </c>
      <c r="E36" s="6" t="s">
        <v>90</v>
      </c>
      <c r="F36" s="6" t="s">
        <v>91</v>
      </c>
      <c r="G36" s="6" t="s">
        <v>42</v>
      </c>
      <c r="H36" s="19">
        <v>2011</v>
      </c>
      <c r="I36" s="6" t="s">
        <v>35</v>
      </c>
      <c r="J36" s="9">
        <v>21265</v>
      </c>
      <c r="K36" s="10">
        <v>255180</v>
      </c>
    </row>
    <row r="37" spans="1:11" ht="15.75" x14ac:dyDescent="0.25">
      <c r="A37" s="5" t="s">
        <v>112</v>
      </c>
      <c r="B37" s="12" t="s">
        <v>113</v>
      </c>
      <c r="C37" s="12" t="s">
        <v>24</v>
      </c>
      <c r="D37" s="13">
        <v>42267</v>
      </c>
      <c r="E37" s="12" t="s">
        <v>41</v>
      </c>
      <c r="F37" s="12" t="s">
        <v>30</v>
      </c>
      <c r="G37" s="12" t="s">
        <v>42</v>
      </c>
      <c r="H37" s="14">
        <v>2015</v>
      </c>
      <c r="I37" s="12" t="s">
        <v>31</v>
      </c>
      <c r="J37" s="15">
        <v>57994</v>
      </c>
      <c r="K37" s="16">
        <v>695928</v>
      </c>
    </row>
    <row r="38" spans="1:11" ht="15.75" x14ac:dyDescent="0.25">
      <c r="A38" s="5" t="s">
        <v>61</v>
      </c>
      <c r="B38" s="17" t="s">
        <v>62</v>
      </c>
      <c r="C38" s="12" t="s">
        <v>13</v>
      </c>
      <c r="D38" s="13">
        <v>38678</v>
      </c>
      <c r="E38" s="12" t="s">
        <v>52</v>
      </c>
      <c r="F38" s="12" t="s">
        <v>26</v>
      </c>
      <c r="G38" s="12" t="s">
        <v>16</v>
      </c>
      <c r="H38" s="18">
        <v>2005</v>
      </c>
      <c r="I38" s="12" t="s">
        <v>31</v>
      </c>
      <c r="J38" s="15">
        <v>56762</v>
      </c>
      <c r="K38" s="16">
        <v>681144</v>
      </c>
    </row>
    <row r="39" spans="1:11" ht="15.75" x14ac:dyDescent="0.25">
      <c r="A39" s="5" t="s">
        <v>43</v>
      </c>
      <c r="B39" s="12" t="s">
        <v>44</v>
      </c>
      <c r="C39" s="12" t="s">
        <v>45</v>
      </c>
      <c r="D39" s="13">
        <v>38054</v>
      </c>
      <c r="E39" s="12" t="s">
        <v>46</v>
      </c>
      <c r="F39" s="12" t="s">
        <v>26</v>
      </c>
      <c r="G39" s="12" t="s">
        <v>42</v>
      </c>
      <c r="H39" s="14">
        <v>2004</v>
      </c>
      <c r="I39" s="12" t="s">
        <v>17</v>
      </c>
      <c r="J39" s="15">
        <v>19841</v>
      </c>
      <c r="K39" s="16">
        <v>238092</v>
      </c>
    </row>
    <row r="40" spans="1:11" ht="15.75" x14ac:dyDescent="0.25">
      <c r="A40" s="5" t="s">
        <v>116</v>
      </c>
      <c r="B40" s="12" t="s">
        <v>117</v>
      </c>
      <c r="C40" s="12" t="s">
        <v>13</v>
      </c>
      <c r="D40" s="13">
        <v>42720</v>
      </c>
      <c r="E40" s="12" t="s">
        <v>41</v>
      </c>
      <c r="F40" s="12" t="s">
        <v>30</v>
      </c>
      <c r="G40" s="12" t="s">
        <v>42</v>
      </c>
      <c r="H40" s="14">
        <v>2016</v>
      </c>
      <c r="I40" s="12" t="s">
        <v>31</v>
      </c>
      <c r="J40" s="15">
        <v>54778</v>
      </c>
      <c r="K40" s="16">
        <v>657336</v>
      </c>
    </row>
    <row r="41" spans="1:11" ht="15.75" x14ac:dyDescent="0.25">
      <c r="A41" s="5" t="s">
        <v>56</v>
      </c>
      <c r="B41" s="20" t="s">
        <v>57</v>
      </c>
      <c r="C41" s="20" t="s">
        <v>45</v>
      </c>
      <c r="D41" s="21">
        <v>38291</v>
      </c>
      <c r="E41" s="20" t="s">
        <v>29</v>
      </c>
      <c r="F41" s="20" t="s">
        <v>30</v>
      </c>
      <c r="G41" s="20" t="s">
        <v>42</v>
      </c>
      <c r="H41" s="22">
        <v>2004</v>
      </c>
      <c r="I41" s="20" t="s">
        <v>31</v>
      </c>
      <c r="J41" s="23">
        <v>19549</v>
      </c>
      <c r="K41" s="24">
        <v>234588</v>
      </c>
    </row>
  </sheetData>
  <protectedRanges>
    <protectedRange sqref="H2:H25" name="Range1"/>
  </protectedRanges>
  <sortState xmlns:xlrd2="http://schemas.microsoft.com/office/spreadsheetml/2017/richdata2" ref="A2:K41">
    <sortCondition ref="B5:B41"/>
  </sortState>
  <mergeCells count="3">
    <mergeCell ref="M5:P5"/>
    <mergeCell ref="M6:P6"/>
    <mergeCell ref="M7:P7"/>
  </mergeCells>
  <conditionalFormatting sqref="H2:H25">
    <cfRule type="expression" dxfId="6" priority="1">
      <formula>$H2=#REF!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5A86-A79D-4A2D-95D5-9142AEFD8B50}">
  <dimension ref="A1:N41"/>
  <sheetViews>
    <sheetView tabSelected="1" showRuler="0" zoomScaleNormal="100" workbookViewId="0">
      <selection activeCell="B8" activeCellId="2" sqref="F8:F10 C8:C10 B8:B10"/>
    </sheetView>
  </sheetViews>
  <sheetFormatPr defaultRowHeight="12.75" x14ac:dyDescent="0.2"/>
  <cols>
    <col min="1" max="1" width="11.7109375" style="11" bestFit="1" customWidth="1"/>
    <col min="2" max="2" width="20.28515625" style="11" bestFit="1" customWidth="1"/>
    <col min="3" max="3" width="14.28515625" style="25" bestFit="1" customWidth="1"/>
    <col min="4" max="4" width="11.85546875" style="26" bestFit="1" customWidth="1"/>
    <col min="5" max="5" width="18" style="11" bestFit="1" customWidth="1"/>
    <col min="6" max="6" width="14.140625" style="11" bestFit="1" customWidth="1"/>
    <col min="7" max="7" width="8.5703125" style="11" bestFit="1" customWidth="1"/>
    <col min="8" max="8" width="13.140625" style="11" bestFit="1" customWidth="1"/>
    <col min="9" max="9" width="14.140625" style="11" bestFit="1" customWidth="1"/>
    <col min="10" max="10" width="13.5703125" style="11" bestFit="1" customWidth="1"/>
    <col min="11" max="11" width="16.5703125" style="11" bestFit="1" customWidth="1"/>
    <col min="12" max="16384" width="9.140625" style="11"/>
  </cols>
  <sheetData>
    <row r="1" spans="1:14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4" ht="15.75" x14ac:dyDescent="0.25">
      <c r="A2" s="5" t="s">
        <v>11</v>
      </c>
      <c r="B2" s="5" t="s">
        <v>12</v>
      </c>
      <c r="C2" s="6" t="s">
        <v>13</v>
      </c>
      <c r="D2" s="7">
        <v>36718</v>
      </c>
      <c r="E2" s="6" t="s">
        <v>14</v>
      </c>
      <c r="F2" s="6" t="s">
        <v>15</v>
      </c>
      <c r="G2" s="6" t="s">
        <v>16</v>
      </c>
      <c r="H2" s="8">
        <v>2000</v>
      </c>
      <c r="I2" s="6" t="s">
        <v>17</v>
      </c>
      <c r="J2" s="9">
        <v>33324</v>
      </c>
      <c r="K2" s="10">
        <v>399888</v>
      </c>
    </row>
    <row r="3" spans="1:14" ht="15.75" x14ac:dyDescent="0.25">
      <c r="A3" s="5" t="s">
        <v>96</v>
      </c>
      <c r="B3" s="17" t="s">
        <v>97</v>
      </c>
      <c r="C3" s="12" t="s">
        <v>45</v>
      </c>
      <c r="D3" s="13">
        <v>41364</v>
      </c>
      <c r="E3" s="12" t="s">
        <v>14</v>
      </c>
      <c r="F3" s="12" t="s">
        <v>15</v>
      </c>
      <c r="G3" s="12" t="s">
        <v>16</v>
      </c>
      <c r="H3" s="18">
        <v>2013</v>
      </c>
      <c r="I3" s="12" t="s">
        <v>31</v>
      </c>
      <c r="J3" s="15">
        <v>18786</v>
      </c>
      <c r="K3" s="16">
        <v>225432</v>
      </c>
      <c r="N3" s="11" t="s">
        <v>123</v>
      </c>
    </row>
    <row r="4" spans="1:14" ht="15.75" x14ac:dyDescent="0.25">
      <c r="A4" s="5" t="s">
        <v>18</v>
      </c>
      <c r="B4" s="12" t="s">
        <v>19</v>
      </c>
      <c r="C4" s="12" t="s">
        <v>20</v>
      </c>
      <c r="D4" s="13">
        <v>36861</v>
      </c>
      <c r="E4" s="12" t="s">
        <v>21</v>
      </c>
      <c r="F4" s="12" t="s">
        <v>15</v>
      </c>
      <c r="G4" s="12" t="s">
        <v>16</v>
      </c>
      <c r="H4" s="14">
        <v>2000</v>
      </c>
      <c r="I4" s="12" t="s">
        <v>17</v>
      </c>
      <c r="J4" s="15">
        <v>23694</v>
      </c>
      <c r="K4" s="16">
        <v>284328</v>
      </c>
      <c r="N4" s="11" t="s">
        <v>124</v>
      </c>
    </row>
    <row r="5" spans="1:14" ht="17.25" customHeight="1" x14ac:dyDescent="0.25">
      <c r="A5" s="5" t="s">
        <v>58</v>
      </c>
      <c r="B5" s="5" t="s">
        <v>59</v>
      </c>
      <c r="C5" s="6" t="s">
        <v>55</v>
      </c>
      <c r="D5" s="7">
        <v>38417</v>
      </c>
      <c r="E5" s="6" t="s">
        <v>60</v>
      </c>
      <c r="F5" s="6" t="s">
        <v>15</v>
      </c>
      <c r="G5" s="6" t="s">
        <v>16</v>
      </c>
      <c r="H5" s="8">
        <v>2005</v>
      </c>
      <c r="I5" s="6" t="s">
        <v>17</v>
      </c>
      <c r="J5" s="9">
        <v>58821</v>
      </c>
      <c r="K5" s="10">
        <v>705852</v>
      </c>
    </row>
    <row r="6" spans="1:14" ht="15.75" x14ac:dyDescent="0.25">
      <c r="A6" s="5" t="s">
        <v>92</v>
      </c>
      <c r="B6" s="17" t="s">
        <v>93</v>
      </c>
      <c r="C6" s="12" t="s">
        <v>55</v>
      </c>
      <c r="D6" s="13">
        <v>40776</v>
      </c>
      <c r="E6" s="12" t="s">
        <v>60</v>
      </c>
      <c r="F6" s="12" t="s">
        <v>15</v>
      </c>
      <c r="G6" s="12" t="s">
        <v>16</v>
      </c>
      <c r="H6" s="18">
        <v>2011</v>
      </c>
      <c r="I6" s="12" t="s">
        <v>31</v>
      </c>
      <c r="J6" s="15">
        <v>59751</v>
      </c>
      <c r="K6" s="16">
        <v>717012</v>
      </c>
    </row>
    <row r="7" spans="1:14" ht="15.75" x14ac:dyDescent="0.25">
      <c r="A7" s="5" t="s">
        <v>32</v>
      </c>
      <c r="B7" s="5" t="s">
        <v>33</v>
      </c>
      <c r="C7" s="6" t="s">
        <v>34</v>
      </c>
      <c r="D7" s="7">
        <v>37482</v>
      </c>
      <c r="E7" s="6" t="s">
        <v>21</v>
      </c>
      <c r="F7" s="6" t="s">
        <v>15</v>
      </c>
      <c r="G7" s="6" t="s">
        <v>16</v>
      </c>
      <c r="H7" s="8">
        <v>2002</v>
      </c>
      <c r="I7" s="6" t="s">
        <v>35</v>
      </c>
      <c r="J7" s="9">
        <v>57487</v>
      </c>
      <c r="K7" s="10">
        <v>689844</v>
      </c>
    </row>
    <row r="8" spans="1:14" ht="15.75" x14ac:dyDescent="0.25">
      <c r="A8" s="5" t="s">
        <v>94</v>
      </c>
      <c r="B8" s="5" t="s">
        <v>95</v>
      </c>
      <c r="C8" s="6" t="s">
        <v>38</v>
      </c>
      <c r="D8" s="7">
        <v>41234</v>
      </c>
      <c r="E8" s="6" t="s">
        <v>49</v>
      </c>
      <c r="F8" s="6" t="s">
        <v>15</v>
      </c>
      <c r="G8" s="6" t="s">
        <v>16</v>
      </c>
      <c r="H8" s="8">
        <v>2012</v>
      </c>
      <c r="I8" s="6" t="s">
        <v>31</v>
      </c>
      <c r="J8" s="9">
        <v>39823</v>
      </c>
      <c r="K8" s="10">
        <v>477876</v>
      </c>
    </row>
    <row r="9" spans="1:14" ht="15.75" x14ac:dyDescent="0.25">
      <c r="A9" s="5" t="s">
        <v>82</v>
      </c>
      <c r="B9" s="17" t="s">
        <v>83</v>
      </c>
      <c r="C9" s="12" t="s">
        <v>38</v>
      </c>
      <c r="D9" s="13">
        <v>39848</v>
      </c>
      <c r="E9" s="12" t="s">
        <v>60</v>
      </c>
      <c r="F9" s="12" t="s">
        <v>15</v>
      </c>
      <c r="G9" s="12" t="s">
        <v>16</v>
      </c>
      <c r="H9" s="18">
        <v>2009</v>
      </c>
      <c r="I9" s="12" t="s">
        <v>35</v>
      </c>
      <c r="J9" s="15">
        <v>58694</v>
      </c>
      <c r="K9" s="16">
        <v>704328</v>
      </c>
    </row>
    <row r="10" spans="1:14" ht="15.75" x14ac:dyDescent="0.25">
      <c r="A10" s="5" t="s">
        <v>36</v>
      </c>
      <c r="B10" s="17" t="s">
        <v>37</v>
      </c>
      <c r="C10" s="12" t="s">
        <v>38</v>
      </c>
      <c r="D10" s="13">
        <v>37663</v>
      </c>
      <c r="E10" s="12" t="s">
        <v>14</v>
      </c>
      <c r="F10" s="12" t="s">
        <v>15</v>
      </c>
      <c r="G10" s="12" t="s">
        <v>16</v>
      </c>
      <c r="H10" s="18">
        <v>2003</v>
      </c>
      <c r="I10" s="12" t="s">
        <v>35</v>
      </c>
      <c r="J10" s="15">
        <v>61355</v>
      </c>
      <c r="K10" s="16">
        <v>736260</v>
      </c>
    </row>
    <row r="11" spans="1:14" ht="15.75" x14ac:dyDescent="0.25">
      <c r="A11" s="5" t="s">
        <v>102</v>
      </c>
      <c r="B11" s="5" t="s">
        <v>103</v>
      </c>
      <c r="C11" s="6" t="s">
        <v>24</v>
      </c>
      <c r="D11" s="7">
        <v>41463</v>
      </c>
      <c r="E11" s="6" t="s">
        <v>60</v>
      </c>
      <c r="F11" s="6" t="s">
        <v>15</v>
      </c>
      <c r="G11" s="6" t="s">
        <v>16</v>
      </c>
      <c r="H11" s="8">
        <v>2013</v>
      </c>
      <c r="I11" s="6" t="s">
        <v>31</v>
      </c>
      <c r="J11" s="9">
        <v>55708</v>
      </c>
      <c r="K11" s="10">
        <v>668496</v>
      </c>
    </row>
    <row r="12" spans="1:14" ht="15.75" x14ac:dyDescent="0.25">
      <c r="A12" s="5" t="s">
        <v>86</v>
      </c>
      <c r="B12" s="17" t="s">
        <v>87</v>
      </c>
      <c r="C12" s="12" t="s">
        <v>24</v>
      </c>
      <c r="D12" s="13">
        <v>40531</v>
      </c>
      <c r="E12" s="12" t="s">
        <v>49</v>
      </c>
      <c r="F12" s="12" t="s">
        <v>15</v>
      </c>
      <c r="G12" s="12" t="s">
        <v>16</v>
      </c>
      <c r="H12" s="18">
        <v>2010</v>
      </c>
      <c r="I12" s="12" t="s">
        <v>17</v>
      </c>
      <c r="J12" s="15">
        <v>58136</v>
      </c>
      <c r="K12" s="16">
        <v>697632</v>
      </c>
    </row>
    <row r="13" spans="1:14" ht="15.75" x14ac:dyDescent="0.25">
      <c r="A13" s="5" t="s">
        <v>47</v>
      </c>
      <c r="B13" s="5" t="s">
        <v>48</v>
      </c>
      <c r="C13" s="6" t="s">
        <v>24</v>
      </c>
      <c r="D13" s="7">
        <v>38096</v>
      </c>
      <c r="E13" s="6" t="s">
        <v>49</v>
      </c>
      <c r="F13" s="6" t="s">
        <v>15</v>
      </c>
      <c r="G13" s="6" t="s">
        <v>16</v>
      </c>
      <c r="H13" s="8">
        <v>2000</v>
      </c>
      <c r="I13" s="6" t="s">
        <v>31</v>
      </c>
      <c r="J13" s="9">
        <v>47778</v>
      </c>
      <c r="K13" s="10">
        <v>573336</v>
      </c>
    </row>
    <row r="14" spans="1:14" ht="15.75" x14ac:dyDescent="0.25">
      <c r="A14" s="5" t="s">
        <v>63</v>
      </c>
      <c r="B14" s="5" t="s">
        <v>64</v>
      </c>
      <c r="C14" s="6" t="s">
        <v>24</v>
      </c>
      <c r="D14" s="7">
        <v>38866</v>
      </c>
      <c r="E14" s="6" t="s">
        <v>60</v>
      </c>
      <c r="F14" s="6" t="s">
        <v>15</v>
      </c>
      <c r="G14" s="6" t="s">
        <v>16</v>
      </c>
      <c r="H14" s="8">
        <v>2006</v>
      </c>
      <c r="I14" s="6" t="s">
        <v>17</v>
      </c>
      <c r="J14" s="9">
        <v>58575</v>
      </c>
      <c r="K14" s="10">
        <v>702900</v>
      </c>
    </row>
    <row r="15" spans="1:14" ht="15.75" x14ac:dyDescent="0.25">
      <c r="A15" s="5" t="s">
        <v>88</v>
      </c>
      <c r="B15" s="6" t="s">
        <v>89</v>
      </c>
      <c r="C15" s="6" t="s">
        <v>45</v>
      </c>
      <c r="D15" s="7">
        <v>40618</v>
      </c>
      <c r="E15" s="6" t="s">
        <v>90</v>
      </c>
      <c r="F15" s="6" t="s">
        <v>91</v>
      </c>
      <c r="G15" s="6" t="s">
        <v>42</v>
      </c>
      <c r="H15" s="19">
        <v>2011</v>
      </c>
      <c r="I15" s="6" t="s">
        <v>35</v>
      </c>
      <c r="J15" s="9">
        <v>21265</v>
      </c>
      <c r="K15" s="10">
        <v>255180</v>
      </c>
    </row>
    <row r="16" spans="1:14" ht="15.75" x14ac:dyDescent="0.25">
      <c r="A16" s="5" t="s">
        <v>110</v>
      </c>
      <c r="B16" s="6" t="s">
        <v>111</v>
      </c>
      <c r="C16" s="6" t="s">
        <v>20</v>
      </c>
      <c r="D16" s="7">
        <v>42261</v>
      </c>
      <c r="E16" s="6" t="s">
        <v>90</v>
      </c>
      <c r="F16" s="6" t="s">
        <v>91</v>
      </c>
      <c r="G16" s="6" t="s">
        <v>42</v>
      </c>
      <c r="H16" s="19">
        <v>2015</v>
      </c>
      <c r="I16" s="6" t="s">
        <v>31</v>
      </c>
      <c r="J16" s="9">
        <v>17212</v>
      </c>
      <c r="K16" s="10">
        <v>206544</v>
      </c>
    </row>
    <row r="17" spans="1:11" ht="15.75" x14ac:dyDescent="0.25">
      <c r="A17" s="5" t="s">
        <v>71</v>
      </c>
      <c r="B17" s="6" t="s">
        <v>72</v>
      </c>
      <c r="C17" s="6" t="s">
        <v>13</v>
      </c>
      <c r="D17" s="7">
        <v>39202</v>
      </c>
      <c r="E17" s="6" t="s">
        <v>73</v>
      </c>
      <c r="F17" s="6" t="s">
        <v>30</v>
      </c>
      <c r="G17" s="6" t="s">
        <v>16</v>
      </c>
      <c r="H17" s="19">
        <v>2007</v>
      </c>
      <c r="I17" s="6" t="s">
        <v>17</v>
      </c>
      <c r="J17" s="9">
        <v>51030</v>
      </c>
      <c r="K17" s="10">
        <v>612360</v>
      </c>
    </row>
    <row r="18" spans="1:11" ht="15.75" x14ac:dyDescent="0.25">
      <c r="A18" s="5" t="s">
        <v>69</v>
      </c>
      <c r="B18" s="12" t="s">
        <v>70</v>
      </c>
      <c r="C18" s="12" t="s">
        <v>13</v>
      </c>
      <c r="D18" s="13">
        <v>39122</v>
      </c>
      <c r="E18" s="12" t="s">
        <v>29</v>
      </c>
      <c r="F18" s="12" t="s">
        <v>30</v>
      </c>
      <c r="G18" s="12" t="s">
        <v>42</v>
      </c>
      <c r="H18" s="14">
        <v>2007</v>
      </c>
      <c r="I18" s="12" t="s">
        <v>31</v>
      </c>
      <c r="J18" s="15">
        <v>51939</v>
      </c>
      <c r="K18" s="16">
        <v>623268</v>
      </c>
    </row>
    <row r="19" spans="1:11" ht="15.75" x14ac:dyDescent="0.25">
      <c r="A19" s="5" t="s">
        <v>100</v>
      </c>
      <c r="B19" s="12" t="s">
        <v>101</v>
      </c>
      <c r="C19" s="12" t="s">
        <v>13</v>
      </c>
      <c r="D19" s="13">
        <v>41432</v>
      </c>
      <c r="E19" s="12" t="s">
        <v>73</v>
      </c>
      <c r="F19" s="12" t="s">
        <v>30</v>
      </c>
      <c r="G19" s="12" t="s">
        <v>42</v>
      </c>
      <c r="H19" s="14">
        <v>2013</v>
      </c>
      <c r="I19" s="12" t="s">
        <v>35</v>
      </c>
      <c r="J19" s="15">
        <v>52025</v>
      </c>
      <c r="K19" s="16">
        <v>624300</v>
      </c>
    </row>
    <row r="20" spans="1:11" ht="15.75" x14ac:dyDescent="0.25">
      <c r="A20" s="5" t="s">
        <v>116</v>
      </c>
      <c r="B20" s="12" t="s">
        <v>117</v>
      </c>
      <c r="C20" s="12" t="s">
        <v>13</v>
      </c>
      <c r="D20" s="13">
        <v>42720</v>
      </c>
      <c r="E20" s="12" t="s">
        <v>41</v>
      </c>
      <c r="F20" s="12" t="s">
        <v>30</v>
      </c>
      <c r="G20" s="12" t="s">
        <v>42</v>
      </c>
      <c r="H20" s="14">
        <v>2016</v>
      </c>
      <c r="I20" s="12" t="s">
        <v>31</v>
      </c>
      <c r="J20" s="15">
        <v>54778</v>
      </c>
      <c r="K20" s="16">
        <v>657336</v>
      </c>
    </row>
    <row r="21" spans="1:11" ht="15.75" x14ac:dyDescent="0.25">
      <c r="A21" s="5" t="s">
        <v>67</v>
      </c>
      <c r="B21" s="6" t="s">
        <v>68</v>
      </c>
      <c r="C21" s="6" t="s">
        <v>45</v>
      </c>
      <c r="D21" s="7">
        <v>39075</v>
      </c>
      <c r="E21" s="6" t="s">
        <v>29</v>
      </c>
      <c r="F21" s="6" t="s">
        <v>30</v>
      </c>
      <c r="G21" s="6" t="s">
        <v>42</v>
      </c>
      <c r="H21" s="19">
        <v>2006</v>
      </c>
      <c r="I21" s="6" t="s">
        <v>35</v>
      </c>
      <c r="J21" s="9">
        <v>21970</v>
      </c>
      <c r="K21" s="10">
        <v>263640</v>
      </c>
    </row>
    <row r="22" spans="1:11" ht="15.75" x14ac:dyDescent="0.25">
      <c r="A22" s="5" t="s">
        <v>74</v>
      </c>
      <c r="B22" s="12" t="s">
        <v>75</v>
      </c>
      <c r="C22" s="12" t="s">
        <v>45</v>
      </c>
      <c r="D22" s="13">
        <v>39424</v>
      </c>
      <c r="E22" s="12" t="s">
        <v>73</v>
      </c>
      <c r="F22" s="12" t="s">
        <v>30</v>
      </c>
      <c r="G22" s="12" t="s">
        <v>42</v>
      </c>
      <c r="H22" s="14">
        <v>2007</v>
      </c>
      <c r="I22" s="12" t="s">
        <v>31</v>
      </c>
      <c r="J22" s="15">
        <v>19429</v>
      </c>
      <c r="K22" s="16">
        <v>233148</v>
      </c>
    </row>
    <row r="23" spans="1:11" ht="15.75" x14ac:dyDescent="0.25">
      <c r="A23" s="5" t="s">
        <v>56</v>
      </c>
      <c r="B23" s="12" t="s">
        <v>57</v>
      </c>
      <c r="C23" s="12" t="s">
        <v>45</v>
      </c>
      <c r="D23" s="13">
        <v>38291</v>
      </c>
      <c r="E23" s="12" t="s">
        <v>29</v>
      </c>
      <c r="F23" s="12" t="s">
        <v>30</v>
      </c>
      <c r="G23" s="12" t="s">
        <v>42</v>
      </c>
      <c r="H23" s="14">
        <v>2004</v>
      </c>
      <c r="I23" s="12" t="s">
        <v>31</v>
      </c>
      <c r="J23" s="15">
        <v>19549</v>
      </c>
      <c r="K23" s="16">
        <v>234588</v>
      </c>
    </row>
    <row r="24" spans="1:11" ht="15.75" x14ac:dyDescent="0.25">
      <c r="A24" s="5" t="s">
        <v>39</v>
      </c>
      <c r="B24" s="6" t="s">
        <v>40</v>
      </c>
      <c r="C24" s="6" t="s">
        <v>20</v>
      </c>
      <c r="D24" s="7">
        <v>38039</v>
      </c>
      <c r="E24" s="6" t="s">
        <v>41</v>
      </c>
      <c r="F24" s="6" t="s">
        <v>30</v>
      </c>
      <c r="G24" s="6" t="s">
        <v>42</v>
      </c>
      <c r="H24" s="19">
        <v>2004</v>
      </c>
      <c r="I24" s="6" t="s">
        <v>31</v>
      </c>
      <c r="J24" s="9">
        <v>19399</v>
      </c>
      <c r="K24" s="10">
        <v>232788</v>
      </c>
    </row>
    <row r="25" spans="1:11" ht="15.75" x14ac:dyDescent="0.25">
      <c r="A25" s="5" t="s">
        <v>27</v>
      </c>
      <c r="B25" s="12" t="s">
        <v>28</v>
      </c>
      <c r="C25" s="12" t="s">
        <v>20</v>
      </c>
      <c r="D25" s="13">
        <v>37042</v>
      </c>
      <c r="E25" s="12" t="s">
        <v>29</v>
      </c>
      <c r="F25" s="12" t="s">
        <v>30</v>
      </c>
      <c r="G25" s="12" t="s">
        <v>16</v>
      </c>
      <c r="H25" s="14">
        <v>2001</v>
      </c>
      <c r="I25" s="12" t="s">
        <v>31</v>
      </c>
      <c r="J25" s="15">
        <v>18114</v>
      </c>
      <c r="K25" s="16">
        <v>217368</v>
      </c>
    </row>
    <row r="26" spans="1:11" ht="15.75" x14ac:dyDescent="0.25">
      <c r="A26" s="5" t="s">
        <v>53</v>
      </c>
      <c r="B26" s="6" t="s">
        <v>54</v>
      </c>
      <c r="C26" s="6" t="s">
        <v>55</v>
      </c>
      <c r="D26" s="7">
        <v>38185</v>
      </c>
      <c r="E26" s="6" t="s">
        <v>41</v>
      </c>
      <c r="F26" s="6" t="s">
        <v>30</v>
      </c>
      <c r="G26" s="6" t="s">
        <v>42</v>
      </c>
      <c r="H26" s="19">
        <v>2004</v>
      </c>
      <c r="I26" s="6" t="s">
        <v>17</v>
      </c>
      <c r="J26" s="9">
        <v>54542</v>
      </c>
      <c r="K26" s="10">
        <v>654504</v>
      </c>
    </row>
    <row r="27" spans="1:11" ht="15.75" x14ac:dyDescent="0.25">
      <c r="A27" s="5" t="s">
        <v>76</v>
      </c>
      <c r="B27" s="6" t="s">
        <v>77</v>
      </c>
      <c r="C27" s="6" t="s">
        <v>55</v>
      </c>
      <c r="D27" s="7">
        <v>39450</v>
      </c>
      <c r="E27" s="6" t="s">
        <v>41</v>
      </c>
      <c r="F27" s="6" t="s">
        <v>30</v>
      </c>
      <c r="G27" s="6" t="s">
        <v>42</v>
      </c>
      <c r="H27" s="19">
        <v>2008</v>
      </c>
      <c r="I27" s="6" t="s">
        <v>31</v>
      </c>
      <c r="J27" s="9">
        <v>37815</v>
      </c>
      <c r="K27" s="10">
        <v>453780</v>
      </c>
    </row>
    <row r="28" spans="1:11" ht="15.75" x14ac:dyDescent="0.25">
      <c r="A28" s="5" t="s">
        <v>98</v>
      </c>
      <c r="B28" s="6" t="s">
        <v>99</v>
      </c>
      <c r="C28" s="6" t="s">
        <v>55</v>
      </c>
      <c r="D28" s="7">
        <v>41415</v>
      </c>
      <c r="E28" s="6" t="s">
        <v>41</v>
      </c>
      <c r="F28" s="6" t="s">
        <v>30</v>
      </c>
      <c r="G28" s="6" t="s">
        <v>42</v>
      </c>
      <c r="H28" s="19">
        <v>2013</v>
      </c>
      <c r="I28" s="6" t="s">
        <v>31</v>
      </c>
      <c r="J28" s="9">
        <v>53621</v>
      </c>
      <c r="K28" s="10">
        <v>643452</v>
      </c>
    </row>
    <row r="29" spans="1:11" ht="15.75" x14ac:dyDescent="0.25">
      <c r="A29" s="5" t="s">
        <v>80</v>
      </c>
      <c r="B29" s="6" t="s">
        <v>81</v>
      </c>
      <c r="C29" s="6" t="s">
        <v>34</v>
      </c>
      <c r="D29" s="7">
        <v>39842</v>
      </c>
      <c r="E29" s="6" t="s">
        <v>41</v>
      </c>
      <c r="F29" s="6" t="s">
        <v>30</v>
      </c>
      <c r="G29" s="6" t="s">
        <v>42</v>
      </c>
      <c r="H29" s="19">
        <v>2009</v>
      </c>
      <c r="I29" s="6" t="s">
        <v>35</v>
      </c>
      <c r="J29" s="9">
        <v>74422</v>
      </c>
      <c r="K29" s="10">
        <v>893064</v>
      </c>
    </row>
    <row r="30" spans="1:11" ht="15.75" x14ac:dyDescent="0.25">
      <c r="A30" s="5" t="s">
        <v>84</v>
      </c>
      <c r="B30" s="6" t="s">
        <v>85</v>
      </c>
      <c r="C30" s="6" t="s">
        <v>34</v>
      </c>
      <c r="D30" s="7">
        <v>40223</v>
      </c>
      <c r="E30" s="6" t="s">
        <v>73</v>
      </c>
      <c r="F30" s="6" t="s">
        <v>30</v>
      </c>
      <c r="G30" s="6" t="s">
        <v>42</v>
      </c>
      <c r="H30" s="19">
        <v>2010</v>
      </c>
      <c r="I30" s="6" t="s">
        <v>31</v>
      </c>
      <c r="J30" s="9">
        <v>87889</v>
      </c>
      <c r="K30" s="10">
        <v>1054668</v>
      </c>
    </row>
    <row r="31" spans="1:11" ht="15.75" x14ac:dyDescent="0.25">
      <c r="A31" s="5" t="s">
        <v>106</v>
      </c>
      <c r="B31" s="6" t="s">
        <v>107</v>
      </c>
      <c r="C31" s="6" t="s">
        <v>34</v>
      </c>
      <c r="D31" s="7">
        <v>42046</v>
      </c>
      <c r="E31" s="6" t="s">
        <v>29</v>
      </c>
      <c r="F31" s="6" t="s">
        <v>30</v>
      </c>
      <c r="G31" s="6" t="s">
        <v>42</v>
      </c>
      <c r="H31" s="19">
        <v>2015</v>
      </c>
      <c r="I31" s="6" t="s">
        <v>31</v>
      </c>
      <c r="J31" s="9">
        <v>63548</v>
      </c>
      <c r="K31" s="10">
        <v>762576</v>
      </c>
    </row>
    <row r="32" spans="1:11" ht="15.75" x14ac:dyDescent="0.25">
      <c r="A32" s="5" t="s">
        <v>104</v>
      </c>
      <c r="B32" s="12" t="s">
        <v>105</v>
      </c>
      <c r="C32" s="12" t="s">
        <v>34</v>
      </c>
      <c r="D32" s="13">
        <v>41768</v>
      </c>
      <c r="E32" s="12" t="s">
        <v>29</v>
      </c>
      <c r="F32" s="12" t="s">
        <v>30</v>
      </c>
      <c r="G32" s="12" t="s">
        <v>42</v>
      </c>
      <c r="H32" s="14">
        <v>2014</v>
      </c>
      <c r="I32" s="12" t="s">
        <v>31</v>
      </c>
      <c r="J32" s="15">
        <v>75883</v>
      </c>
      <c r="K32" s="16">
        <v>910596</v>
      </c>
    </row>
    <row r="33" spans="1:11" ht="15.75" x14ac:dyDescent="0.25">
      <c r="A33" s="5" t="s">
        <v>65</v>
      </c>
      <c r="B33" s="12" t="s">
        <v>66</v>
      </c>
      <c r="C33" s="12" t="s">
        <v>38</v>
      </c>
      <c r="D33" s="13">
        <v>38968</v>
      </c>
      <c r="E33" s="12" t="s">
        <v>41</v>
      </c>
      <c r="F33" s="12" t="s">
        <v>30</v>
      </c>
      <c r="G33" s="12" t="s">
        <v>42</v>
      </c>
      <c r="H33" s="14">
        <v>2006</v>
      </c>
      <c r="I33" s="12" t="s">
        <v>31</v>
      </c>
      <c r="J33" s="15">
        <v>41834</v>
      </c>
      <c r="K33" s="16">
        <v>502008</v>
      </c>
    </row>
    <row r="34" spans="1:11" ht="15.75" x14ac:dyDescent="0.25">
      <c r="A34" s="5" t="s">
        <v>108</v>
      </c>
      <c r="B34" s="12" t="s">
        <v>109</v>
      </c>
      <c r="C34" s="12" t="s">
        <v>24</v>
      </c>
      <c r="D34" s="13">
        <v>42248</v>
      </c>
      <c r="E34" s="12" t="s">
        <v>41</v>
      </c>
      <c r="F34" s="12" t="s">
        <v>30</v>
      </c>
      <c r="G34" s="12" t="s">
        <v>42</v>
      </c>
      <c r="H34" s="14">
        <v>2015</v>
      </c>
      <c r="I34" s="12" t="s">
        <v>31</v>
      </c>
      <c r="J34" s="15">
        <v>44559</v>
      </c>
      <c r="K34" s="16">
        <v>534708</v>
      </c>
    </row>
    <row r="35" spans="1:11" ht="15.75" x14ac:dyDescent="0.25">
      <c r="A35" s="5" t="s">
        <v>112</v>
      </c>
      <c r="B35" s="12" t="s">
        <v>113</v>
      </c>
      <c r="C35" s="12" t="s">
        <v>24</v>
      </c>
      <c r="D35" s="13">
        <v>42267</v>
      </c>
      <c r="E35" s="12" t="s">
        <v>41</v>
      </c>
      <c r="F35" s="12" t="s">
        <v>30</v>
      </c>
      <c r="G35" s="12" t="s">
        <v>42</v>
      </c>
      <c r="H35" s="14">
        <v>2015</v>
      </c>
      <c r="I35" s="12" t="s">
        <v>31</v>
      </c>
      <c r="J35" s="15">
        <v>57994</v>
      </c>
      <c r="K35" s="16">
        <v>695928</v>
      </c>
    </row>
    <row r="36" spans="1:11" ht="15.75" x14ac:dyDescent="0.25">
      <c r="A36" s="5" t="s">
        <v>78</v>
      </c>
      <c r="B36" s="17" t="s">
        <v>79</v>
      </c>
      <c r="C36" s="12" t="s">
        <v>13</v>
      </c>
      <c r="D36" s="13">
        <v>39682</v>
      </c>
      <c r="E36" s="12" t="s">
        <v>46</v>
      </c>
      <c r="F36" s="12" t="s">
        <v>26</v>
      </c>
      <c r="G36" s="12" t="s">
        <v>16</v>
      </c>
      <c r="H36" s="18">
        <v>2008</v>
      </c>
      <c r="I36" s="12" t="s">
        <v>35</v>
      </c>
      <c r="J36" s="15">
        <v>32912</v>
      </c>
      <c r="K36" s="16">
        <v>394944</v>
      </c>
    </row>
    <row r="37" spans="1:11" ht="15.75" x14ac:dyDescent="0.25">
      <c r="A37" s="5" t="s">
        <v>61</v>
      </c>
      <c r="B37" s="17" t="s">
        <v>62</v>
      </c>
      <c r="C37" s="12" t="s">
        <v>13</v>
      </c>
      <c r="D37" s="13">
        <v>38678</v>
      </c>
      <c r="E37" s="12" t="s">
        <v>52</v>
      </c>
      <c r="F37" s="12" t="s">
        <v>26</v>
      </c>
      <c r="G37" s="12" t="s">
        <v>16</v>
      </c>
      <c r="H37" s="18">
        <v>2005</v>
      </c>
      <c r="I37" s="12" t="s">
        <v>31</v>
      </c>
      <c r="J37" s="15">
        <v>56762</v>
      </c>
      <c r="K37" s="16">
        <v>681144</v>
      </c>
    </row>
    <row r="38" spans="1:11" ht="15.75" x14ac:dyDescent="0.25">
      <c r="A38" s="5" t="s">
        <v>50</v>
      </c>
      <c r="B38" s="17" t="s">
        <v>51</v>
      </c>
      <c r="C38" s="12" t="s">
        <v>45</v>
      </c>
      <c r="D38" s="13">
        <v>38163</v>
      </c>
      <c r="E38" s="12" t="s">
        <v>52</v>
      </c>
      <c r="F38" s="12" t="s">
        <v>26</v>
      </c>
      <c r="G38" s="12" t="s">
        <v>16</v>
      </c>
      <c r="H38" s="18">
        <v>2000</v>
      </c>
      <c r="I38" s="12" t="s">
        <v>31</v>
      </c>
      <c r="J38" s="15">
        <v>21602</v>
      </c>
      <c r="K38" s="16">
        <v>259224</v>
      </c>
    </row>
    <row r="39" spans="1:11" ht="15.75" x14ac:dyDescent="0.25">
      <c r="A39" s="5" t="s">
        <v>43</v>
      </c>
      <c r="B39" s="12" t="s">
        <v>44</v>
      </c>
      <c r="C39" s="12" t="s">
        <v>45</v>
      </c>
      <c r="D39" s="13">
        <v>38054</v>
      </c>
      <c r="E39" s="12" t="s">
        <v>46</v>
      </c>
      <c r="F39" s="12" t="s">
        <v>26</v>
      </c>
      <c r="G39" s="12" t="s">
        <v>42</v>
      </c>
      <c r="H39" s="14">
        <v>2004</v>
      </c>
      <c r="I39" s="12" t="s">
        <v>17</v>
      </c>
      <c r="J39" s="15">
        <v>19841</v>
      </c>
      <c r="K39" s="16">
        <v>238092</v>
      </c>
    </row>
    <row r="40" spans="1:11" ht="15.75" x14ac:dyDescent="0.25">
      <c r="A40" s="5" t="s">
        <v>114</v>
      </c>
      <c r="B40" s="6" t="s">
        <v>115</v>
      </c>
      <c r="C40" s="6" t="s">
        <v>34</v>
      </c>
      <c r="D40" s="7">
        <v>42609</v>
      </c>
      <c r="E40" s="6" t="s">
        <v>52</v>
      </c>
      <c r="F40" s="6" t="s">
        <v>26</v>
      </c>
      <c r="G40" s="6" t="s">
        <v>42</v>
      </c>
      <c r="H40" s="19">
        <v>2016</v>
      </c>
      <c r="I40" s="6" t="s">
        <v>17</v>
      </c>
      <c r="J40" s="9">
        <v>62120</v>
      </c>
      <c r="K40" s="10">
        <v>745440</v>
      </c>
    </row>
    <row r="41" spans="1:11" ht="15.75" x14ac:dyDescent="0.25">
      <c r="A41" s="5" t="s">
        <v>22</v>
      </c>
      <c r="B41" s="29" t="s">
        <v>23</v>
      </c>
      <c r="C41" s="30" t="s">
        <v>24</v>
      </c>
      <c r="D41" s="31">
        <v>37003</v>
      </c>
      <c r="E41" s="30" t="s">
        <v>25</v>
      </c>
      <c r="F41" s="30" t="s">
        <v>26</v>
      </c>
      <c r="G41" s="30" t="s">
        <v>16</v>
      </c>
      <c r="H41" s="32">
        <v>2001</v>
      </c>
      <c r="I41" s="30" t="s">
        <v>17</v>
      </c>
      <c r="J41" s="33">
        <v>47546</v>
      </c>
      <c r="K41" s="34">
        <v>570552</v>
      </c>
    </row>
  </sheetData>
  <protectedRanges>
    <protectedRange sqref="H2:H25" name="Range1"/>
  </protectedRanges>
  <sortState xmlns:xlrd2="http://schemas.microsoft.com/office/spreadsheetml/2017/richdata2" ref="A2:K41">
    <sortCondition ref="F2:F41"/>
    <sortCondition descending="1" ref="C2:C41"/>
    <sortCondition ref="B2:B41"/>
  </sortState>
  <conditionalFormatting sqref="H2:H25">
    <cfRule type="expression" dxfId="5" priority="1">
      <formula>$H2=#REF!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D45D-AC93-4F26-BED3-07D5DD4FB111}">
  <dimension ref="A1:K41"/>
  <sheetViews>
    <sheetView showRuler="0" zoomScaleNormal="100" workbookViewId="0">
      <selection activeCell="B26" sqref="B26"/>
    </sheetView>
  </sheetViews>
  <sheetFormatPr defaultRowHeight="12.75" x14ac:dyDescent="0.2"/>
  <cols>
    <col min="1" max="1" width="11.7109375" style="11" bestFit="1" customWidth="1"/>
    <col min="2" max="2" width="20.28515625" style="11" bestFit="1" customWidth="1"/>
    <col min="3" max="3" width="14.28515625" style="25" bestFit="1" customWidth="1"/>
    <col min="4" max="4" width="11.85546875" style="26" bestFit="1" customWidth="1"/>
    <col min="5" max="5" width="18" style="11" bestFit="1" customWidth="1"/>
    <col min="6" max="6" width="14.140625" style="11" bestFit="1" customWidth="1"/>
    <col min="7" max="7" width="8.5703125" style="11" bestFit="1" customWidth="1"/>
    <col min="8" max="8" width="13.140625" style="11" bestFit="1" customWidth="1"/>
    <col min="9" max="9" width="14.140625" style="11" bestFit="1" customWidth="1"/>
    <col min="10" max="10" width="13.5703125" style="11" bestFit="1" customWidth="1"/>
    <col min="11" max="11" width="16.5703125" style="11" bestFit="1" customWidth="1"/>
    <col min="12" max="16384" width="9.140625" style="11"/>
  </cols>
  <sheetData>
    <row r="1" spans="1:11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x14ac:dyDescent="0.25">
      <c r="A2" s="5" t="s">
        <v>65</v>
      </c>
      <c r="B2" s="35" t="s">
        <v>66</v>
      </c>
      <c r="C2" s="12" t="s">
        <v>38</v>
      </c>
      <c r="D2" s="13">
        <v>38968</v>
      </c>
      <c r="E2" s="12" t="s">
        <v>41</v>
      </c>
      <c r="F2" s="12" t="s">
        <v>30</v>
      </c>
      <c r="G2" s="12" t="s">
        <v>42</v>
      </c>
      <c r="H2" s="14">
        <v>2006</v>
      </c>
      <c r="I2" s="12" t="s">
        <v>31</v>
      </c>
      <c r="J2" s="15">
        <v>41834</v>
      </c>
      <c r="K2" s="16">
        <v>502008</v>
      </c>
    </row>
    <row r="3" spans="1:11" ht="15.75" x14ac:dyDescent="0.25">
      <c r="A3" s="5" t="s">
        <v>27</v>
      </c>
      <c r="B3" s="35" t="s">
        <v>28</v>
      </c>
      <c r="C3" s="12" t="s">
        <v>20</v>
      </c>
      <c r="D3" s="13">
        <v>37042</v>
      </c>
      <c r="E3" s="12" t="s">
        <v>29</v>
      </c>
      <c r="F3" s="12" t="s">
        <v>30</v>
      </c>
      <c r="G3" s="12" t="s">
        <v>16</v>
      </c>
      <c r="H3" s="14">
        <v>2001</v>
      </c>
      <c r="I3" s="12" t="s">
        <v>31</v>
      </c>
      <c r="J3" s="15">
        <v>18114</v>
      </c>
      <c r="K3" s="16">
        <v>217368</v>
      </c>
    </row>
    <row r="4" spans="1:11" ht="15.75" x14ac:dyDescent="0.25">
      <c r="A4" s="5" t="s">
        <v>108</v>
      </c>
      <c r="B4" s="12" t="s">
        <v>109</v>
      </c>
      <c r="C4" s="12" t="s">
        <v>24</v>
      </c>
      <c r="D4" s="13">
        <v>42248</v>
      </c>
      <c r="E4" s="12" t="s">
        <v>41</v>
      </c>
      <c r="F4" s="12" t="s">
        <v>30</v>
      </c>
      <c r="G4" s="12" t="s">
        <v>42</v>
      </c>
      <c r="H4" s="14">
        <v>2015</v>
      </c>
      <c r="I4" s="12" t="s">
        <v>31</v>
      </c>
      <c r="J4" s="15">
        <v>44559</v>
      </c>
      <c r="K4" s="16">
        <v>534708</v>
      </c>
    </row>
    <row r="5" spans="1:11" ht="17.25" customHeight="1" x14ac:dyDescent="0.25">
      <c r="A5" s="5" t="s">
        <v>69</v>
      </c>
      <c r="B5" s="12" t="s">
        <v>70</v>
      </c>
      <c r="C5" s="12" t="s">
        <v>13</v>
      </c>
      <c r="D5" s="13">
        <v>39122</v>
      </c>
      <c r="E5" s="12" t="s">
        <v>29</v>
      </c>
      <c r="F5" s="12" t="s">
        <v>30</v>
      </c>
      <c r="G5" s="12" t="s">
        <v>42</v>
      </c>
      <c r="H5" s="14">
        <v>2007</v>
      </c>
      <c r="I5" s="12" t="s">
        <v>31</v>
      </c>
      <c r="J5" s="15">
        <v>51939</v>
      </c>
      <c r="K5" s="16">
        <v>623268</v>
      </c>
    </row>
    <row r="6" spans="1:11" ht="15.75" x14ac:dyDescent="0.25">
      <c r="A6" s="5" t="s">
        <v>104</v>
      </c>
      <c r="B6" s="12" t="s">
        <v>105</v>
      </c>
      <c r="C6" s="12" t="s">
        <v>34</v>
      </c>
      <c r="D6" s="13">
        <v>41768</v>
      </c>
      <c r="E6" s="12" t="s">
        <v>29</v>
      </c>
      <c r="F6" s="12" t="s">
        <v>30</v>
      </c>
      <c r="G6" s="12" t="s">
        <v>42</v>
      </c>
      <c r="H6" s="14">
        <v>2014</v>
      </c>
      <c r="I6" s="12" t="s">
        <v>31</v>
      </c>
      <c r="J6" s="15">
        <v>75883</v>
      </c>
      <c r="K6" s="16">
        <v>910596</v>
      </c>
    </row>
    <row r="7" spans="1:11" ht="15.75" x14ac:dyDescent="0.25">
      <c r="A7" s="5" t="s">
        <v>74</v>
      </c>
      <c r="B7" s="12" t="s">
        <v>75</v>
      </c>
      <c r="C7" s="12" t="s">
        <v>45</v>
      </c>
      <c r="D7" s="13">
        <v>39424</v>
      </c>
      <c r="E7" s="12" t="s">
        <v>73</v>
      </c>
      <c r="F7" s="12" t="s">
        <v>30</v>
      </c>
      <c r="G7" s="12" t="s">
        <v>42</v>
      </c>
      <c r="H7" s="14">
        <v>2007</v>
      </c>
      <c r="I7" s="12" t="s">
        <v>31</v>
      </c>
      <c r="J7" s="15">
        <v>19429</v>
      </c>
      <c r="K7" s="16">
        <v>233148</v>
      </c>
    </row>
    <row r="8" spans="1:11" ht="15.75" x14ac:dyDescent="0.25">
      <c r="A8" s="5" t="s">
        <v>100</v>
      </c>
      <c r="B8" s="12" t="s">
        <v>101</v>
      </c>
      <c r="C8" s="12" t="s">
        <v>13</v>
      </c>
      <c r="D8" s="13">
        <v>41432</v>
      </c>
      <c r="E8" s="12" t="s">
        <v>73</v>
      </c>
      <c r="F8" s="12" t="s">
        <v>30</v>
      </c>
      <c r="G8" s="12" t="s">
        <v>42</v>
      </c>
      <c r="H8" s="14">
        <v>2013</v>
      </c>
      <c r="I8" s="12" t="s">
        <v>35</v>
      </c>
      <c r="J8" s="15">
        <v>52025</v>
      </c>
      <c r="K8" s="16">
        <v>624300</v>
      </c>
    </row>
    <row r="9" spans="1:11" ht="15.75" x14ac:dyDescent="0.25">
      <c r="A9" s="5" t="s">
        <v>112</v>
      </c>
      <c r="B9" s="12" t="s">
        <v>113</v>
      </c>
      <c r="C9" s="12" t="s">
        <v>24</v>
      </c>
      <c r="D9" s="13">
        <v>42267</v>
      </c>
      <c r="E9" s="12" t="s">
        <v>41</v>
      </c>
      <c r="F9" s="12" t="s">
        <v>30</v>
      </c>
      <c r="G9" s="12" t="s">
        <v>42</v>
      </c>
      <c r="H9" s="14">
        <v>2015</v>
      </c>
      <c r="I9" s="12" t="s">
        <v>31</v>
      </c>
      <c r="J9" s="15">
        <v>57994</v>
      </c>
      <c r="K9" s="16">
        <v>695928</v>
      </c>
    </row>
    <row r="10" spans="1:11" ht="15.75" x14ac:dyDescent="0.25">
      <c r="A10" s="5" t="s">
        <v>116</v>
      </c>
      <c r="B10" s="12" t="s">
        <v>117</v>
      </c>
      <c r="C10" s="12" t="s">
        <v>13</v>
      </c>
      <c r="D10" s="13">
        <v>42720</v>
      </c>
      <c r="E10" s="12" t="s">
        <v>41</v>
      </c>
      <c r="F10" s="12" t="s">
        <v>30</v>
      </c>
      <c r="G10" s="12" t="s">
        <v>42</v>
      </c>
      <c r="H10" s="14">
        <v>2016</v>
      </c>
      <c r="I10" s="12" t="s">
        <v>31</v>
      </c>
      <c r="J10" s="15">
        <v>54778</v>
      </c>
      <c r="K10" s="16">
        <v>657336</v>
      </c>
    </row>
    <row r="11" spans="1:11" ht="15.75" x14ac:dyDescent="0.25">
      <c r="A11" s="5" t="s">
        <v>56</v>
      </c>
      <c r="B11" s="12" t="s">
        <v>57</v>
      </c>
      <c r="C11" s="12" t="s">
        <v>45</v>
      </c>
      <c r="D11" s="13">
        <v>38291</v>
      </c>
      <c r="E11" s="12" t="s">
        <v>29</v>
      </c>
      <c r="F11" s="12" t="s">
        <v>30</v>
      </c>
      <c r="G11" s="12" t="s">
        <v>42</v>
      </c>
      <c r="H11" s="14">
        <v>2004</v>
      </c>
      <c r="I11" s="12" t="s">
        <v>31</v>
      </c>
      <c r="J11" s="15">
        <v>19549</v>
      </c>
      <c r="K11" s="16">
        <v>234588</v>
      </c>
    </row>
    <row r="12" spans="1:11" ht="15.75" x14ac:dyDescent="0.25">
      <c r="A12" s="5" t="s">
        <v>39</v>
      </c>
      <c r="B12" s="37" t="s">
        <v>40</v>
      </c>
      <c r="C12" s="6" t="s">
        <v>20</v>
      </c>
      <c r="D12" s="7">
        <v>38039</v>
      </c>
      <c r="E12" s="6" t="s">
        <v>41</v>
      </c>
      <c r="F12" s="6" t="s">
        <v>30</v>
      </c>
      <c r="G12" s="6" t="s">
        <v>42</v>
      </c>
      <c r="H12" s="19">
        <v>2004</v>
      </c>
      <c r="I12" s="6" t="s">
        <v>31</v>
      </c>
      <c r="J12" s="9">
        <v>19399</v>
      </c>
      <c r="K12" s="10">
        <v>232788</v>
      </c>
    </row>
    <row r="13" spans="1:11" ht="15.75" x14ac:dyDescent="0.25">
      <c r="A13" s="5" t="s">
        <v>84</v>
      </c>
      <c r="B13" s="37" t="s">
        <v>85</v>
      </c>
      <c r="C13" s="6" t="s">
        <v>34</v>
      </c>
      <c r="D13" s="7">
        <v>40223</v>
      </c>
      <c r="E13" s="6" t="s">
        <v>73</v>
      </c>
      <c r="F13" s="6" t="s">
        <v>30</v>
      </c>
      <c r="G13" s="6" t="s">
        <v>42</v>
      </c>
      <c r="H13" s="19">
        <v>2010</v>
      </c>
      <c r="I13" s="6" t="s">
        <v>31</v>
      </c>
      <c r="J13" s="9">
        <v>87889</v>
      </c>
      <c r="K13" s="10">
        <v>1054668</v>
      </c>
    </row>
    <row r="14" spans="1:11" ht="15.75" x14ac:dyDescent="0.25">
      <c r="A14" s="5" t="s">
        <v>53</v>
      </c>
      <c r="B14" s="6" t="s">
        <v>54</v>
      </c>
      <c r="C14" s="6" t="s">
        <v>55</v>
      </c>
      <c r="D14" s="7">
        <v>38185</v>
      </c>
      <c r="E14" s="6" t="s">
        <v>41</v>
      </c>
      <c r="F14" s="6" t="s">
        <v>30</v>
      </c>
      <c r="G14" s="6" t="s">
        <v>42</v>
      </c>
      <c r="H14" s="19">
        <v>2004</v>
      </c>
      <c r="I14" s="6" t="s">
        <v>17</v>
      </c>
      <c r="J14" s="9">
        <v>54542</v>
      </c>
      <c r="K14" s="10">
        <v>654504</v>
      </c>
    </row>
    <row r="15" spans="1:11" ht="15.75" x14ac:dyDescent="0.25">
      <c r="A15" s="5" t="s">
        <v>80</v>
      </c>
      <c r="B15" s="6" t="s">
        <v>81</v>
      </c>
      <c r="C15" s="6" t="s">
        <v>34</v>
      </c>
      <c r="D15" s="7">
        <v>39842</v>
      </c>
      <c r="E15" s="6" t="s">
        <v>41</v>
      </c>
      <c r="F15" s="6" t="s">
        <v>30</v>
      </c>
      <c r="G15" s="6" t="s">
        <v>42</v>
      </c>
      <c r="H15" s="19">
        <v>2009</v>
      </c>
      <c r="I15" s="6" t="s">
        <v>35</v>
      </c>
      <c r="J15" s="9">
        <v>74422</v>
      </c>
      <c r="K15" s="10">
        <v>893064</v>
      </c>
    </row>
    <row r="16" spans="1:11" ht="15.75" x14ac:dyDescent="0.25">
      <c r="A16" s="5" t="s">
        <v>71</v>
      </c>
      <c r="B16" s="6" t="s">
        <v>72</v>
      </c>
      <c r="C16" s="6" t="s">
        <v>13</v>
      </c>
      <c r="D16" s="7">
        <v>39202</v>
      </c>
      <c r="E16" s="6" t="s">
        <v>73</v>
      </c>
      <c r="F16" s="6" t="s">
        <v>30</v>
      </c>
      <c r="G16" s="6" t="s">
        <v>16</v>
      </c>
      <c r="H16" s="19">
        <v>2007</v>
      </c>
      <c r="I16" s="6" t="s">
        <v>17</v>
      </c>
      <c r="J16" s="9">
        <v>51030</v>
      </c>
      <c r="K16" s="10">
        <v>612360</v>
      </c>
    </row>
    <row r="17" spans="1:11" ht="15.75" x14ac:dyDescent="0.25">
      <c r="A17" s="5" t="s">
        <v>67</v>
      </c>
      <c r="B17" s="6" t="s">
        <v>68</v>
      </c>
      <c r="C17" s="6" t="s">
        <v>45</v>
      </c>
      <c r="D17" s="7">
        <v>39075</v>
      </c>
      <c r="E17" s="6" t="s">
        <v>29</v>
      </c>
      <c r="F17" s="6" t="s">
        <v>30</v>
      </c>
      <c r="G17" s="6" t="s">
        <v>42</v>
      </c>
      <c r="H17" s="19">
        <v>2006</v>
      </c>
      <c r="I17" s="6" t="s">
        <v>35</v>
      </c>
      <c r="J17" s="9">
        <v>21970</v>
      </c>
      <c r="K17" s="10">
        <v>263640</v>
      </c>
    </row>
    <row r="18" spans="1:11" ht="15.75" x14ac:dyDescent="0.25">
      <c r="A18" s="5" t="s">
        <v>76</v>
      </c>
      <c r="B18" s="6" t="s">
        <v>77</v>
      </c>
      <c r="C18" s="6" t="s">
        <v>55</v>
      </c>
      <c r="D18" s="7">
        <v>39450</v>
      </c>
      <c r="E18" s="6" t="s">
        <v>41</v>
      </c>
      <c r="F18" s="6" t="s">
        <v>30</v>
      </c>
      <c r="G18" s="6" t="s">
        <v>42</v>
      </c>
      <c r="H18" s="19">
        <v>2008</v>
      </c>
      <c r="I18" s="6" t="s">
        <v>31</v>
      </c>
      <c r="J18" s="9">
        <v>37815</v>
      </c>
      <c r="K18" s="10">
        <v>453780</v>
      </c>
    </row>
    <row r="19" spans="1:11" ht="15.75" x14ac:dyDescent="0.25">
      <c r="A19" s="5" t="s">
        <v>98</v>
      </c>
      <c r="B19" s="6" t="s">
        <v>99</v>
      </c>
      <c r="C19" s="6" t="s">
        <v>55</v>
      </c>
      <c r="D19" s="7">
        <v>41415</v>
      </c>
      <c r="E19" s="6" t="s">
        <v>41</v>
      </c>
      <c r="F19" s="6" t="s">
        <v>30</v>
      </c>
      <c r="G19" s="6" t="s">
        <v>42</v>
      </c>
      <c r="H19" s="19">
        <v>2013</v>
      </c>
      <c r="I19" s="6" t="s">
        <v>31</v>
      </c>
      <c r="J19" s="9">
        <v>53621</v>
      </c>
      <c r="K19" s="10">
        <v>643452</v>
      </c>
    </row>
    <row r="20" spans="1:11" ht="15.75" x14ac:dyDescent="0.25">
      <c r="A20" s="5" t="s">
        <v>106</v>
      </c>
      <c r="B20" s="6" t="s">
        <v>107</v>
      </c>
      <c r="C20" s="6" t="s">
        <v>34</v>
      </c>
      <c r="D20" s="7">
        <v>42046</v>
      </c>
      <c r="E20" s="6" t="s">
        <v>29</v>
      </c>
      <c r="F20" s="6" t="s">
        <v>30</v>
      </c>
      <c r="G20" s="6" t="s">
        <v>42</v>
      </c>
      <c r="H20" s="19">
        <v>2015</v>
      </c>
      <c r="I20" s="6" t="s">
        <v>31</v>
      </c>
      <c r="J20" s="9">
        <v>63548</v>
      </c>
      <c r="K20" s="10">
        <v>762576</v>
      </c>
    </row>
    <row r="21" spans="1:11" ht="15.75" x14ac:dyDescent="0.25">
      <c r="A21" s="5" t="s">
        <v>61</v>
      </c>
      <c r="B21" s="38" t="s">
        <v>62</v>
      </c>
      <c r="C21" s="12" t="s">
        <v>13</v>
      </c>
      <c r="D21" s="13">
        <v>38678</v>
      </c>
      <c r="E21" s="12" t="s">
        <v>52</v>
      </c>
      <c r="F21" s="12" t="s">
        <v>26</v>
      </c>
      <c r="G21" s="12" t="s">
        <v>16</v>
      </c>
      <c r="H21" s="18">
        <v>2005</v>
      </c>
      <c r="I21" s="12" t="s">
        <v>31</v>
      </c>
      <c r="J21" s="15">
        <v>56762</v>
      </c>
      <c r="K21" s="16">
        <v>681144</v>
      </c>
    </row>
    <row r="22" spans="1:11" ht="15.75" x14ac:dyDescent="0.25">
      <c r="A22" s="5" t="s">
        <v>78</v>
      </c>
      <c r="B22" s="17" t="s">
        <v>79</v>
      </c>
      <c r="C22" s="12" t="s">
        <v>13</v>
      </c>
      <c r="D22" s="13">
        <v>39682</v>
      </c>
      <c r="E22" s="12" t="s">
        <v>46</v>
      </c>
      <c r="F22" s="12" t="s">
        <v>26</v>
      </c>
      <c r="G22" s="12" t="s">
        <v>16</v>
      </c>
      <c r="H22" s="18">
        <v>2008</v>
      </c>
      <c r="I22" s="12" t="s">
        <v>35</v>
      </c>
      <c r="J22" s="15">
        <v>32912</v>
      </c>
      <c r="K22" s="16">
        <v>394944</v>
      </c>
    </row>
    <row r="23" spans="1:11" ht="15.75" x14ac:dyDescent="0.25">
      <c r="A23" s="5" t="s">
        <v>50</v>
      </c>
      <c r="B23" s="17" t="s">
        <v>51</v>
      </c>
      <c r="C23" s="12" t="s">
        <v>45</v>
      </c>
      <c r="D23" s="13">
        <v>38163</v>
      </c>
      <c r="E23" s="12" t="s">
        <v>52</v>
      </c>
      <c r="F23" s="12" t="s">
        <v>26</v>
      </c>
      <c r="G23" s="12" t="s">
        <v>16</v>
      </c>
      <c r="H23" s="18">
        <v>2000</v>
      </c>
      <c r="I23" s="12" t="s">
        <v>31</v>
      </c>
      <c r="J23" s="15">
        <v>21602</v>
      </c>
      <c r="K23" s="16">
        <v>259224</v>
      </c>
    </row>
    <row r="24" spans="1:11" ht="15.75" x14ac:dyDescent="0.25">
      <c r="A24" s="5" t="s">
        <v>43</v>
      </c>
      <c r="B24" s="12" t="s">
        <v>44</v>
      </c>
      <c r="C24" s="12" t="s">
        <v>45</v>
      </c>
      <c r="D24" s="13">
        <v>38054</v>
      </c>
      <c r="E24" s="12" t="s">
        <v>46</v>
      </c>
      <c r="F24" s="12" t="s">
        <v>26</v>
      </c>
      <c r="G24" s="12" t="s">
        <v>42</v>
      </c>
      <c r="H24" s="14">
        <v>2004</v>
      </c>
      <c r="I24" s="12" t="s">
        <v>17</v>
      </c>
      <c r="J24" s="15">
        <v>19841</v>
      </c>
      <c r="K24" s="16">
        <v>238092</v>
      </c>
    </row>
    <row r="25" spans="1:11" ht="15.75" x14ac:dyDescent="0.25">
      <c r="A25" s="5" t="s">
        <v>114</v>
      </c>
      <c r="B25" s="6" t="s">
        <v>115</v>
      </c>
      <c r="C25" s="6" t="s">
        <v>34</v>
      </c>
      <c r="D25" s="7">
        <v>42609</v>
      </c>
      <c r="E25" s="6" t="s">
        <v>52</v>
      </c>
      <c r="F25" s="6" t="s">
        <v>26</v>
      </c>
      <c r="G25" s="6" t="s">
        <v>42</v>
      </c>
      <c r="H25" s="19">
        <v>2016</v>
      </c>
      <c r="I25" s="6" t="s">
        <v>17</v>
      </c>
      <c r="J25" s="9">
        <v>62120</v>
      </c>
      <c r="K25" s="10">
        <v>745440</v>
      </c>
    </row>
    <row r="26" spans="1:11" ht="15.75" x14ac:dyDescent="0.25">
      <c r="A26" s="5" t="s">
        <v>22</v>
      </c>
      <c r="B26" s="5" t="s">
        <v>23</v>
      </c>
      <c r="C26" s="6" t="s">
        <v>24</v>
      </c>
      <c r="D26" s="7">
        <v>37003</v>
      </c>
      <c r="E26" s="6" t="s">
        <v>25</v>
      </c>
      <c r="F26" s="6" t="s">
        <v>26</v>
      </c>
      <c r="G26" s="6" t="s">
        <v>16</v>
      </c>
      <c r="H26" s="8">
        <v>2001</v>
      </c>
      <c r="I26" s="6" t="s">
        <v>17</v>
      </c>
      <c r="J26" s="9">
        <v>47546</v>
      </c>
      <c r="K26" s="10">
        <v>570552</v>
      </c>
    </row>
    <row r="27" spans="1:11" ht="15.75" x14ac:dyDescent="0.25">
      <c r="A27" s="5" t="s">
        <v>110</v>
      </c>
      <c r="B27" s="6" t="s">
        <v>111</v>
      </c>
      <c r="C27" s="6" t="s">
        <v>20</v>
      </c>
      <c r="D27" s="7">
        <v>42261</v>
      </c>
      <c r="E27" s="6" t="s">
        <v>90</v>
      </c>
      <c r="F27" s="6" t="s">
        <v>91</v>
      </c>
      <c r="G27" s="6" t="s">
        <v>42</v>
      </c>
      <c r="H27" s="19">
        <v>2015</v>
      </c>
      <c r="I27" s="6" t="s">
        <v>31</v>
      </c>
      <c r="J27" s="9">
        <v>17212</v>
      </c>
      <c r="K27" s="10">
        <v>206544</v>
      </c>
    </row>
    <row r="28" spans="1:11" ht="15.75" x14ac:dyDescent="0.25">
      <c r="A28" s="5" t="s">
        <v>88</v>
      </c>
      <c r="B28" s="6" t="s">
        <v>89</v>
      </c>
      <c r="C28" s="6" t="s">
        <v>45</v>
      </c>
      <c r="D28" s="7">
        <v>40618</v>
      </c>
      <c r="E28" s="6" t="s">
        <v>90</v>
      </c>
      <c r="F28" s="6" t="s">
        <v>91</v>
      </c>
      <c r="G28" s="6" t="s">
        <v>42</v>
      </c>
      <c r="H28" s="19">
        <v>2011</v>
      </c>
      <c r="I28" s="6" t="s">
        <v>35</v>
      </c>
      <c r="J28" s="9">
        <v>21265</v>
      </c>
      <c r="K28" s="10">
        <v>255180</v>
      </c>
    </row>
    <row r="29" spans="1:11" ht="15.75" x14ac:dyDescent="0.25">
      <c r="A29" s="5" t="s">
        <v>47</v>
      </c>
      <c r="B29" s="36" t="s">
        <v>48</v>
      </c>
      <c r="C29" s="6" t="s">
        <v>24</v>
      </c>
      <c r="D29" s="7">
        <v>38096</v>
      </c>
      <c r="E29" s="6" t="s">
        <v>49</v>
      </c>
      <c r="F29" s="6" t="s">
        <v>15</v>
      </c>
      <c r="G29" s="6" t="s">
        <v>16</v>
      </c>
      <c r="H29" s="8">
        <v>2000</v>
      </c>
      <c r="I29" s="6" t="s">
        <v>31</v>
      </c>
      <c r="J29" s="9">
        <v>47778</v>
      </c>
      <c r="K29" s="10">
        <v>573336</v>
      </c>
    </row>
    <row r="30" spans="1:11" ht="15.75" x14ac:dyDescent="0.25">
      <c r="A30" s="5" t="s">
        <v>86</v>
      </c>
      <c r="B30" s="17" t="s">
        <v>87</v>
      </c>
      <c r="C30" s="12" t="s">
        <v>24</v>
      </c>
      <c r="D30" s="13">
        <v>40531</v>
      </c>
      <c r="E30" s="12" t="s">
        <v>49</v>
      </c>
      <c r="F30" s="12" t="s">
        <v>15</v>
      </c>
      <c r="G30" s="12" t="s">
        <v>16</v>
      </c>
      <c r="H30" s="18">
        <v>2010</v>
      </c>
      <c r="I30" s="12" t="s">
        <v>17</v>
      </c>
      <c r="J30" s="15">
        <v>58136</v>
      </c>
      <c r="K30" s="16">
        <v>697632</v>
      </c>
    </row>
    <row r="31" spans="1:11" ht="15.75" x14ac:dyDescent="0.25">
      <c r="A31" s="5" t="s">
        <v>96</v>
      </c>
      <c r="B31" s="17" t="s">
        <v>97</v>
      </c>
      <c r="C31" s="12" t="s">
        <v>45</v>
      </c>
      <c r="D31" s="13">
        <v>41364</v>
      </c>
      <c r="E31" s="12" t="s">
        <v>14</v>
      </c>
      <c r="F31" s="12" t="s">
        <v>15</v>
      </c>
      <c r="G31" s="12" t="s">
        <v>16</v>
      </c>
      <c r="H31" s="18">
        <v>2013</v>
      </c>
      <c r="I31" s="12" t="s">
        <v>31</v>
      </c>
      <c r="J31" s="15">
        <v>18786</v>
      </c>
      <c r="K31" s="16">
        <v>225432</v>
      </c>
    </row>
    <row r="32" spans="1:11" ht="15.75" x14ac:dyDescent="0.25">
      <c r="A32" s="5" t="s">
        <v>82</v>
      </c>
      <c r="B32" s="17" t="s">
        <v>83</v>
      </c>
      <c r="C32" s="12" t="s">
        <v>38</v>
      </c>
      <c r="D32" s="13">
        <v>39848</v>
      </c>
      <c r="E32" s="12" t="s">
        <v>60</v>
      </c>
      <c r="F32" s="12" t="s">
        <v>15</v>
      </c>
      <c r="G32" s="12" t="s">
        <v>16</v>
      </c>
      <c r="H32" s="18">
        <v>2009</v>
      </c>
      <c r="I32" s="12" t="s">
        <v>35</v>
      </c>
      <c r="J32" s="15">
        <v>58694</v>
      </c>
      <c r="K32" s="16">
        <v>704328</v>
      </c>
    </row>
    <row r="33" spans="1:11" ht="15.75" x14ac:dyDescent="0.25">
      <c r="A33" s="5" t="s">
        <v>36</v>
      </c>
      <c r="B33" s="17" t="s">
        <v>37</v>
      </c>
      <c r="C33" s="12" t="s">
        <v>38</v>
      </c>
      <c r="D33" s="13">
        <v>37663</v>
      </c>
      <c r="E33" s="12" t="s">
        <v>14</v>
      </c>
      <c r="F33" s="12" t="s">
        <v>15</v>
      </c>
      <c r="G33" s="12" t="s">
        <v>16</v>
      </c>
      <c r="H33" s="18">
        <v>2003</v>
      </c>
      <c r="I33" s="12" t="s">
        <v>35</v>
      </c>
      <c r="J33" s="15">
        <v>61355</v>
      </c>
      <c r="K33" s="16">
        <v>736260</v>
      </c>
    </row>
    <row r="34" spans="1:11" ht="15.75" x14ac:dyDescent="0.25">
      <c r="A34" s="5" t="s">
        <v>18</v>
      </c>
      <c r="B34" s="12" t="s">
        <v>19</v>
      </c>
      <c r="C34" s="12" t="s">
        <v>20</v>
      </c>
      <c r="D34" s="13">
        <v>36861</v>
      </c>
      <c r="E34" s="12" t="s">
        <v>21</v>
      </c>
      <c r="F34" s="12" t="s">
        <v>15</v>
      </c>
      <c r="G34" s="12" t="s">
        <v>16</v>
      </c>
      <c r="H34" s="14">
        <v>2000</v>
      </c>
      <c r="I34" s="12" t="s">
        <v>17</v>
      </c>
      <c r="J34" s="15">
        <v>23694</v>
      </c>
      <c r="K34" s="16">
        <v>284328</v>
      </c>
    </row>
    <row r="35" spans="1:11" ht="15.75" x14ac:dyDescent="0.25">
      <c r="A35" s="5" t="s">
        <v>92</v>
      </c>
      <c r="B35" s="17" t="s">
        <v>93</v>
      </c>
      <c r="C35" s="12" t="s">
        <v>55</v>
      </c>
      <c r="D35" s="13">
        <v>40776</v>
      </c>
      <c r="E35" s="12" t="s">
        <v>60</v>
      </c>
      <c r="F35" s="12" t="s">
        <v>15</v>
      </c>
      <c r="G35" s="12" t="s">
        <v>16</v>
      </c>
      <c r="H35" s="18">
        <v>2011</v>
      </c>
      <c r="I35" s="12" t="s">
        <v>31</v>
      </c>
      <c r="J35" s="15">
        <v>59751</v>
      </c>
      <c r="K35" s="16">
        <v>717012</v>
      </c>
    </row>
    <row r="36" spans="1:11" ht="15.75" x14ac:dyDescent="0.25">
      <c r="A36" s="5" t="s">
        <v>94</v>
      </c>
      <c r="B36" s="39" t="s">
        <v>95</v>
      </c>
      <c r="C36" s="6" t="s">
        <v>38</v>
      </c>
      <c r="D36" s="7">
        <v>41234</v>
      </c>
      <c r="E36" s="6" t="s">
        <v>49</v>
      </c>
      <c r="F36" s="6" t="s">
        <v>15</v>
      </c>
      <c r="G36" s="6" t="s">
        <v>16</v>
      </c>
      <c r="H36" s="8">
        <v>2012</v>
      </c>
      <c r="I36" s="6" t="s">
        <v>31</v>
      </c>
      <c r="J36" s="9">
        <v>39823</v>
      </c>
      <c r="K36" s="10">
        <v>477876</v>
      </c>
    </row>
    <row r="37" spans="1:11" ht="15.75" x14ac:dyDescent="0.25">
      <c r="A37" s="5" t="s">
        <v>102</v>
      </c>
      <c r="B37" s="5" t="s">
        <v>103</v>
      </c>
      <c r="C37" s="6" t="s">
        <v>24</v>
      </c>
      <c r="D37" s="7">
        <v>41463</v>
      </c>
      <c r="E37" s="6" t="s">
        <v>60</v>
      </c>
      <c r="F37" s="6" t="s">
        <v>15</v>
      </c>
      <c r="G37" s="6" t="s">
        <v>16</v>
      </c>
      <c r="H37" s="8">
        <v>2013</v>
      </c>
      <c r="I37" s="6" t="s">
        <v>31</v>
      </c>
      <c r="J37" s="9">
        <v>55708</v>
      </c>
      <c r="K37" s="10">
        <v>668496</v>
      </c>
    </row>
    <row r="38" spans="1:11" ht="15.75" x14ac:dyDescent="0.25">
      <c r="A38" s="5" t="s">
        <v>58</v>
      </c>
      <c r="B38" s="5" t="s">
        <v>59</v>
      </c>
      <c r="C38" s="6" t="s">
        <v>55</v>
      </c>
      <c r="D38" s="7">
        <v>38417</v>
      </c>
      <c r="E38" s="6" t="s">
        <v>60</v>
      </c>
      <c r="F38" s="6" t="s">
        <v>15</v>
      </c>
      <c r="G38" s="6" t="s">
        <v>16</v>
      </c>
      <c r="H38" s="8">
        <v>2005</v>
      </c>
      <c r="I38" s="6" t="s">
        <v>17</v>
      </c>
      <c r="J38" s="9">
        <v>58821</v>
      </c>
      <c r="K38" s="10">
        <v>705852</v>
      </c>
    </row>
    <row r="39" spans="1:11" ht="15.75" x14ac:dyDescent="0.25">
      <c r="A39" s="5" t="s">
        <v>63</v>
      </c>
      <c r="B39" s="5" t="s">
        <v>64</v>
      </c>
      <c r="C39" s="6" t="s">
        <v>24</v>
      </c>
      <c r="D39" s="7">
        <v>38866</v>
      </c>
      <c r="E39" s="6" t="s">
        <v>60</v>
      </c>
      <c r="F39" s="6" t="s">
        <v>15</v>
      </c>
      <c r="G39" s="6" t="s">
        <v>16</v>
      </c>
      <c r="H39" s="8">
        <v>2006</v>
      </c>
      <c r="I39" s="6" t="s">
        <v>17</v>
      </c>
      <c r="J39" s="9">
        <v>58575</v>
      </c>
      <c r="K39" s="10">
        <v>702900</v>
      </c>
    </row>
    <row r="40" spans="1:11" ht="15.75" x14ac:dyDescent="0.25">
      <c r="A40" s="5" t="s">
        <v>11</v>
      </c>
      <c r="B40" s="5" t="s">
        <v>12</v>
      </c>
      <c r="C40" s="6" t="s">
        <v>13</v>
      </c>
      <c r="D40" s="7">
        <v>36718</v>
      </c>
      <c r="E40" s="6" t="s">
        <v>14</v>
      </c>
      <c r="F40" s="6" t="s">
        <v>15</v>
      </c>
      <c r="G40" s="6" t="s">
        <v>16</v>
      </c>
      <c r="H40" s="8">
        <v>2000</v>
      </c>
      <c r="I40" s="6" t="s">
        <v>17</v>
      </c>
      <c r="J40" s="9">
        <v>33324</v>
      </c>
      <c r="K40" s="10">
        <v>399888</v>
      </c>
    </row>
    <row r="41" spans="1:11" ht="15.75" x14ac:dyDescent="0.25">
      <c r="A41" s="5" t="s">
        <v>32</v>
      </c>
      <c r="B41" s="29" t="s">
        <v>33</v>
      </c>
      <c r="C41" s="30" t="s">
        <v>34</v>
      </c>
      <c r="D41" s="31">
        <v>37482</v>
      </c>
      <c r="E41" s="30" t="s">
        <v>21</v>
      </c>
      <c r="F41" s="30" t="s">
        <v>15</v>
      </c>
      <c r="G41" s="30" t="s">
        <v>16</v>
      </c>
      <c r="H41" s="32">
        <v>2002</v>
      </c>
      <c r="I41" s="30" t="s">
        <v>35</v>
      </c>
      <c r="J41" s="33">
        <v>57487</v>
      </c>
      <c r="K41" s="34">
        <v>689844</v>
      </c>
    </row>
  </sheetData>
  <protectedRanges>
    <protectedRange sqref="H2:H25" name="Range1"/>
  </protectedRanges>
  <sortState xmlns:xlrd2="http://schemas.microsoft.com/office/spreadsheetml/2017/richdata2" ref="A2:K41">
    <sortCondition ref="F2:F41" customList="India,United States,Canada,Australia"/>
    <sortCondition sortBy="cellColor" ref="B2:B41" dxfId="9"/>
    <sortCondition descending="1" sortBy="cellColor" ref="B2:B41" dxfId="8"/>
    <sortCondition sortBy="fontColor" ref="B2:B41" dxfId="7"/>
    <sortCondition ref="B2:B41"/>
  </sortState>
  <conditionalFormatting sqref="H2:H25">
    <cfRule type="expression" dxfId="4" priority="1">
      <formula>$H2=#REF!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A060-39C0-418B-B2AF-90C64A796CF2}">
  <dimension ref="A1:Q41"/>
  <sheetViews>
    <sheetView showRuler="0" zoomScale="115" zoomScaleNormal="115" workbookViewId="0">
      <selection activeCell="H25" sqref="H25"/>
    </sheetView>
  </sheetViews>
  <sheetFormatPr defaultRowHeight="12.75" x14ac:dyDescent="0.2"/>
  <cols>
    <col min="1" max="1" width="11.7109375" style="11" bestFit="1" customWidth="1"/>
    <col min="2" max="2" width="20.28515625" style="11" bestFit="1" customWidth="1"/>
    <col min="3" max="3" width="14.28515625" style="25" bestFit="1" customWidth="1"/>
    <col min="4" max="4" width="11.85546875" style="26" bestFit="1" customWidth="1"/>
    <col min="5" max="5" width="18" style="11" bestFit="1" customWidth="1"/>
    <col min="6" max="6" width="14.140625" style="11" bestFit="1" customWidth="1"/>
    <col min="7" max="7" width="8.5703125" style="11" bestFit="1" customWidth="1"/>
    <col min="8" max="8" width="13.140625" style="11" bestFit="1" customWidth="1"/>
    <col min="9" max="9" width="14.140625" style="11" bestFit="1" customWidth="1"/>
    <col min="10" max="10" width="13.5703125" style="11" bestFit="1" customWidth="1"/>
    <col min="11" max="11" width="16.5703125" style="11" bestFit="1" customWidth="1"/>
    <col min="12" max="16384" width="9.140625" style="11"/>
  </cols>
  <sheetData>
    <row r="1" spans="1:17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7" ht="15.75" x14ac:dyDescent="0.25">
      <c r="A2" s="5" t="s">
        <v>11</v>
      </c>
      <c r="B2" s="5" t="s">
        <v>12</v>
      </c>
      <c r="C2" s="6" t="s">
        <v>13</v>
      </c>
      <c r="D2" s="7">
        <v>36718</v>
      </c>
      <c r="E2" s="6" t="s">
        <v>14</v>
      </c>
      <c r="F2" s="6" t="s">
        <v>15</v>
      </c>
      <c r="G2" s="6" t="s">
        <v>16</v>
      </c>
      <c r="H2" s="8">
        <v>2000</v>
      </c>
      <c r="I2" s="6" t="s">
        <v>17</v>
      </c>
      <c r="J2" s="9">
        <v>33324</v>
      </c>
      <c r="K2" s="10">
        <v>399888</v>
      </c>
    </row>
    <row r="3" spans="1:17" ht="15.75" x14ac:dyDescent="0.25">
      <c r="A3" s="5" t="s">
        <v>18</v>
      </c>
      <c r="B3" s="12" t="s">
        <v>19</v>
      </c>
      <c r="C3" s="12" t="s">
        <v>20</v>
      </c>
      <c r="D3" s="13">
        <v>36861</v>
      </c>
      <c r="E3" s="12" t="s">
        <v>21</v>
      </c>
      <c r="F3" s="12" t="s">
        <v>15</v>
      </c>
      <c r="G3" s="12" t="s">
        <v>16</v>
      </c>
      <c r="H3" s="14">
        <v>2000</v>
      </c>
      <c r="I3" s="12" t="s">
        <v>17</v>
      </c>
      <c r="J3" s="15">
        <v>23694</v>
      </c>
      <c r="K3" s="16">
        <v>284328</v>
      </c>
      <c r="M3" s="42" t="s">
        <v>125</v>
      </c>
      <c r="N3" s="43" t="s">
        <v>126</v>
      </c>
      <c r="O3" s="44"/>
      <c r="P3" s="44"/>
      <c r="Q3" s="44"/>
    </row>
    <row r="4" spans="1:17" ht="15.75" x14ac:dyDescent="0.25">
      <c r="A4" s="5" t="s">
        <v>22</v>
      </c>
      <c r="B4" s="5" t="s">
        <v>23</v>
      </c>
      <c r="C4" s="6" t="s">
        <v>24</v>
      </c>
      <c r="D4" s="7">
        <v>37003</v>
      </c>
      <c r="E4" s="6" t="s">
        <v>25</v>
      </c>
      <c r="F4" s="6" t="s">
        <v>26</v>
      </c>
      <c r="G4" s="6" t="s">
        <v>16</v>
      </c>
      <c r="H4" s="8">
        <v>2001</v>
      </c>
      <c r="I4" s="6" t="s">
        <v>17</v>
      </c>
      <c r="J4" s="9">
        <v>47546</v>
      </c>
      <c r="K4" s="10">
        <v>570552</v>
      </c>
    </row>
    <row r="5" spans="1:17" ht="17.25" customHeight="1" x14ac:dyDescent="0.25">
      <c r="A5" s="5" t="s">
        <v>27</v>
      </c>
      <c r="B5" s="12" t="s">
        <v>28</v>
      </c>
      <c r="C5" s="12" t="s">
        <v>20</v>
      </c>
      <c r="D5" s="13">
        <v>37042</v>
      </c>
      <c r="E5" s="12" t="s">
        <v>29</v>
      </c>
      <c r="F5" s="12" t="s">
        <v>30</v>
      </c>
      <c r="G5" s="12" t="s">
        <v>16</v>
      </c>
      <c r="H5" s="14">
        <v>2001</v>
      </c>
      <c r="I5" s="12" t="s">
        <v>31</v>
      </c>
      <c r="J5" s="15">
        <v>18114</v>
      </c>
      <c r="K5" s="16">
        <v>217368</v>
      </c>
      <c r="M5" s="40" t="s">
        <v>127</v>
      </c>
      <c r="N5" s="40"/>
      <c r="O5" s="41" t="s">
        <v>130</v>
      </c>
      <c r="P5" s="41"/>
      <c r="Q5" s="41"/>
    </row>
    <row r="6" spans="1:17" ht="15.75" x14ac:dyDescent="0.25">
      <c r="A6" s="5" t="s">
        <v>32</v>
      </c>
      <c r="B6" s="5" t="s">
        <v>33</v>
      </c>
      <c r="C6" s="6" t="s">
        <v>34</v>
      </c>
      <c r="D6" s="7">
        <v>37482</v>
      </c>
      <c r="E6" s="6" t="s">
        <v>21</v>
      </c>
      <c r="F6" s="6" t="s">
        <v>15</v>
      </c>
      <c r="G6" s="6" t="s">
        <v>16</v>
      </c>
      <c r="H6" s="8">
        <v>2002</v>
      </c>
      <c r="I6" s="6" t="s">
        <v>35</v>
      </c>
      <c r="J6" s="9">
        <v>57487</v>
      </c>
      <c r="K6" s="10">
        <v>689844</v>
      </c>
      <c r="M6" s="40" t="s">
        <v>128</v>
      </c>
      <c r="N6" s="40"/>
      <c r="O6" s="41"/>
      <c r="P6" s="41"/>
      <c r="Q6" s="41"/>
    </row>
    <row r="7" spans="1:17" ht="15.75" x14ac:dyDescent="0.25">
      <c r="A7" s="5" t="s">
        <v>36</v>
      </c>
      <c r="B7" s="17" t="s">
        <v>37</v>
      </c>
      <c r="C7" s="12" t="s">
        <v>38</v>
      </c>
      <c r="D7" s="13">
        <v>37663</v>
      </c>
      <c r="E7" s="12" t="s">
        <v>14</v>
      </c>
      <c r="F7" s="12" t="s">
        <v>15</v>
      </c>
      <c r="G7" s="12" t="s">
        <v>16</v>
      </c>
      <c r="H7" s="18">
        <v>2003</v>
      </c>
      <c r="I7" s="12" t="s">
        <v>35</v>
      </c>
      <c r="J7" s="15">
        <v>61355</v>
      </c>
      <c r="K7" s="16">
        <v>736260</v>
      </c>
      <c r="M7" s="40" t="s">
        <v>129</v>
      </c>
      <c r="N7" s="40"/>
      <c r="O7" s="41"/>
      <c r="P7" s="41"/>
      <c r="Q7" s="41"/>
    </row>
    <row r="8" spans="1:17" ht="15.75" x14ac:dyDescent="0.25">
      <c r="A8" s="5" t="s">
        <v>39</v>
      </c>
      <c r="B8" s="6" t="s">
        <v>40</v>
      </c>
      <c r="C8" s="6" t="s">
        <v>20</v>
      </c>
      <c r="D8" s="7">
        <v>38039</v>
      </c>
      <c r="E8" s="6" t="s">
        <v>41</v>
      </c>
      <c r="F8" s="6" t="s">
        <v>30</v>
      </c>
      <c r="G8" s="6" t="s">
        <v>42</v>
      </c>
      <c r="H8" s="19">
        <v>2004</v>
      </c>
      <c r="I8" s="6" t="s">
        <v>31</v>
      </c>
      <c r="J8" s="9">
        <v>19399</v>
      </c>
      <c r="K8" s="10">
        <v>232788</v>
      </c>
    </row>
    <row r="9" spans="1:17" ht="15.75" x14ac:dyDescent="0.25">
      <c r="A9" s="5" t="s">
        <v>43</v>
      </c>
      <c r="B9" s="12" t="s">
        <v>44</v>
      </c>
      <c r="C9" s="12" t="s">
        <v>45</v>
      </c>
      <c r="D9" s="13">
        <v>38054</v>
      </c>
      <c r="E9" s="12" t="s">
        <v>46</v>
      </c>
      <c r="F9" s="12" t="s">
        <v>26</v>
      </c>
      <c r="G9" s="12" t="s">
        <v>42</v>
      </c>
      <c r="H9" s="14">
        <v>2004</v>
      </c>
      <c r="I9" s="12" t="s">
        <v>17</v>
      </c>
      <c r="J9" s="15">
        <v>19841</v>
      </c>
      <c r="K9" s="16">
        <v>238092</v>
      </c>
    </row>
    <row r="10" spans="1:17" ht="15.75" x14ac:dyDescent="0.25">
      <c r="A10" s="5" t="s">
        <v>47</v>
      </c>
      <c r="B10" s="5" t="s">
        <v>48</v>
      </c>
      <c r="C10" s="6" t="s">
        <v>24</v>
      </c>
      <c r="D10" s="7">
        <v>38096</v>
      </c>
      <c r="E10" s="6" t="s">
        <v>49</v>
      </c>
      <c r="F10" s="6" t="s">
        <v>15</v>
      </c>
      <c r="G10" s="6" t="s">
        <v>16</v>
      </c>
      <c r="H10" s="8">
        <v>2000</v>
      </c>
      <c r="I10" s="6" t="s">
        <v>31</v>
      </c>
      <c r="J10" s="9">
        <v>47778</v>
      </c>
      <c r="K10" s="10">
        <v>573336</v>
      </c>
    </row>
    <row r="11" spans="1:17" ht="15.75" x14ac:dyDescent="0.25">
      <c r="A11" s="5" t="s">
        <v>50</v>
      </c>
      <c r="B11" s="17" t="s">
        <v>51</v>
      </c>
      <c r="C11" s="12" t="s">
        <v>45</v>
      </c>
      <c r="D11" s="13">
        <v>38163</v>
      </c>
      <c r="E11" s="12" t="s">
        <v>52</v>
      </c>
      <c r="F11" s="12" t="s">
        <v>26</v>
      </c>
      <c r="G11" s="12" t="s">
        <v>16</v>
      </c>
      <c r="H11" s="18">
        <v>2000</v>
      </c>
      <c r="I11" s="12" t="s">
        <v>31</v>
      </c>
      <c r="J11" s="15">
        <v>21602</v>
      </c>
      <c r="K11" s="16">
        <v>259224</v>
      </c>
    </row>
    <row r="12" spans="1:17" ht="15.75" x14ac:dyDescent="0.25">
      <c r="A12" s="5" t="s">
        <v>53</v>
      </c>
      <c r="B12" s="6" t="s">
        <v>54</v>
      </c>
      <c r="C12" s="6" t="s">
        <v>55</v>
      </c>
      <c r="D12" s="7">
        <v>38185</v>
      </c>
      <c r="E12" s="6" t="s">
        <v>41</v>
      </c>
      <c r="F12" s="6" t="s">
        <v>30</v>
      </c>
      <c r="G12" s="6" t="s">
        <v>42</v>
      </c>
      <c r="H12" s="19">
        <v>2004</v>
      </c>
      <c r="I12" s="6" t="s">
        <v>17</v>
      </c>
      <c r="J12" s="9">
        <v>54542</v>
      </c>
      <c r="K12" s="10">
        <v>654504</v>
      </c>
    </row>
    <row r="13" spans="1:17" ht="15.75" x14ac:dyDescent="0.25">
      <c r="A13" s="5" t="s">
        <v>56</v>
      </c>
      <c r="B13" s="12" t="s">
        <v>57</v>
      </c>
      <c r="C13" s="12" t="s">
        <v>45</v>
      </c>
      <c r="D13" s="13">
        <v>38291</v>
      </c>
      <c r="E13" s="12" t="s">
        <v>29</v>
      </c>
      <c r="F13" s="12" t="s">
        <v>30</v>
      </c>
      <c r="G13" s="12" t="s">
        <v>42</v>
      </c>
      <c r="H13" s="14">
        <v>2004</v>
      </c>
      <c r="I13" s="12" t="s">
        <v>31</v>
      </c>
      <c r="J13" s="15">
        <v>19549</v>
      </c>
      <c r="K13" s="16">
        <v>234588</v>
      </c>
    </row>
    <row r="14" spans="1:17" ht="15.75" x14ac:dyDescent="0.25">
      <c r="A14" s="5" t="s">
        <v>58</v>
      </c>
      <c r="B14" s="5" t="s">
        <v>59</v>
      </c>
      <c r="C14" s="6" t="s">
        <v>55</v>
      </c>
      <c r="D14" s="7">
        <v>38417</v>
      </c>
      <c r="E14" s="6" t="s">
        <v>60</v>
      </c>
      <c r="F14" s="6" t="s">
        <v>15</v>
      </c>
      <c r="G14" s="6" t="s">
        <v>16</v>
      </c>
      <c r="H14" s="8">
        <v>2005</v>
      </c>
      <c r="I14" s="6" t="s">
        <v>17</v>
      </c>
      <c r="J14" s="9">
        <v>58821</v>
      </c>
      <c r="K14" s="10">
        <v>705852</v>
      </c>
    </row>
    <row r="15" spans="1:17" ht="15.75" x14ac:dyDescent="0.25">
      <c r="A15" s="5" t="s">
        <v>61</v>
      </c>
      <c r="B15" s="17" t="s">
        <v>62</v>
      </c>
      <c r="C15" s="12" t="s">
        <v>13</v>
      </c>
      <c r="D15" s="13">
        <v>38678</v>
      </c>
      <c r="E15" s="12" t="s">
        <v>52</v>
      </c>
      <c r="F15" s="12" t="s">
        <v>26</v>
      </c>
      <c r="G15" s="12" t="s">
        <v>16</v>
      </c>
      <c r="H15" s="18">
        <v>2005</v>
      </c>
      <c r="I15" s="12" t="s">
        <v>31</v>
      </c>
      <c r="J15" s="15">
        <v>56762</v>
      </c>
      <c r="K15" s="16">
        <v>681144</v>
      </c>
    </row>
    <row r="16" spans="1:17" ht="15.75" x14ac:dyDescent="0.25">
      <c r="A16" s="5" t="s">
        <v>63</v>
      </c>
      <c r="B16" s="5" t="s">
        <v>64</v>
      </c>
      <c r="C16" s="6" t="s">
        <v>24</v>
      </c>
      <c r="D16" s="7">
        <v>38866</v>
      </c>
      <c r="E16" s="6" t="s">
        <v>60</v>
      </c>
      <c r="F16" s="6" t="s">
        <v>15</v>
      </c>
      <c r="G16" s="6" t="s">
        <v>16</v>
      </c>
      <c r="H16" s="8">
        <v>2006</v>
      </c>
      <c r="I16" s="6" t="s">
        <v>17</v>
      </c>
      <c r="J16" s="9">
        <v>58575</v>
      </c>
      <c r="K16" s="10">
        <v>702900</v>
      </c>
    </row>
    <row r="17" spans="1:11" ht="15.75" x14ac:dyDescent="0.25">
      <c r="A17" s="5" t="s">
        <v>65</v>
      </c>
      <c r="B17" s="12" t="s">
        <v>66</v>
      </c>
      <c r="C17" s="12" t="s">
        <v>38</v>
      </c>
      <c r="D17" s="13">
        <v>38968</v>
      </c>
      <c r="E17" s="12" t="s">
        <v>41</v>
      </c>
      <c r="F17" s="12" t="s">
        <v>30</v>
      </c>
      <c r="G17" s="12" t="s">
        <v>42</v>
      </c>
      <c r="H17" s="14">
        <v>2006</v>
      </c>
      <c r="I17" s="12" t="s">
        <v>31</v>
      </c>
      <c r="J17" s="15">
        <v>41834</v>
      </c>
      <c r="K17" s="16">
        <v>502008</v>
      </c>
    </row>
    <row r="18" spans="1:11" ht="15.75" x14ac:dyDescent="0.25">
      <c r="A18" s="5" t="s">
        <v>67</v>
      </c>
      <c r="B18" s="6" t="s">
        <v>68</v>
      </c>
      <c r="C18" s="6" t="s">
        <v>45</v>
      </c>
      <c r="D18" s="7">
        <v>39075</v>
      </c>
      <c r="E18" s="6" t="s">
        <v>29</v>
      </c>
      <c r="F18" s="6" t="s">
        <v>30</v>
      </c>
      <c r="G18" s="6" t="s">
        <v>42</v>
      </c>
      <c r="H18" s="19">
        <v>2006</v>
      </c>
      <c r="I18" s="6" t="s">
        <v>35</v>
      </c>
      <c r="J18" s="9">
        <v>21970</v>
      </c>
      <c r="K18" s="10">
        <v>263640</v>
      </c>
    </row>
    <row r="19" spans="1:11" ht="15.75" x14ac:dyDescent="0.25">
      <c r="A19" s="5" t="s">
        <v>69</v>
      </c>
      <c r="B19" s="12" t="s">
        <v>70</v>
      </c>
      <c r="C19" s="12" t="s">
        <v>13</v>
      </c>
      <c r="D19" s="13">
        <v>39122</v>
      </c>
      <c r="E19" s="12" t="s">
        <v>29</v>
      </c>
      <c r="F19" s="12" t="s">
        <v>30</v>
      </c>
      <c r="G19" s="12" t="s">
        <v>42</v>
      </c>
      <c r="H19" s="14">
        <v>2007</v>
      </c>
      <c r="I19" s="12" t="s">
        <v>31</v>
      </c>
      <c r="J19" s="15">
        <v>51939</v>
      </c>
      <c r="K19" s="16">
        <v>623268</v>
      </c>
    </row>
    <row r="20" spans="1:11" ht="15.75" x14ac:dyDescent="0.25">
      <c r="A20" s="5" t="s">
        <v>71</v>
      </c>
      <c r="B20" s="6" t="s">
        <v>72</v>
      </c>
      <c r="C20" s="6" t="s">
        <v>13</v>
      </c>
      <c r="D20" s="7">
        <v>39202</v>
      </c>
      <c r="E20" s="6" t="s">
        <v>73</v>
      </c>
      <c r="F20" s="6" t="s">
        <v>30</v>
      </c>
      <c r="G20" s="6" t="s">
        <v>16</v>
      </c>
      <c r="H20" s="19">
        <v>2007</v>
      </c>
      <c r="I20" s="6" t="s">
        <v>17</v>
      </c>
      <c r="J20" s="9">
        <v>51030</v>
      </c>
      <c r="K20" s="10">
        <v>612360</v>
      </c>
    </row>
    <row r="21" spans="1:11" ht="15.75" x14ac:dyDescent="0.25">
      <c r="A21" s="5" t="s">
        <v>74</v>
      </c>
      <c r="B21" s="12" t="s">
        <v>75</v>
      </c>
      <c r="C21" s="12" t="s">
        <v>45</v>
      </c>
      <c r="D21" s="13">
        <v>39424</v>
      </c>
      <c r="E21" s="12" t="s">
        <v>73</v>
      </c>
      <c r="F21" s="12" t="s">
        <v>30</v>
      </c>
      <c r="G21" s="12" t="s">
        <v>42</v>
      </c>
      <c r="H21" s="14">
        <v>2007</v>
      </c>
      <c r="I21" s="12" t="s">
        <v>31</v>
      </c>
      <c r="J21" s="15">
        <v>19429</v>
      </c>
      <c r="K21" s="16">
        <v>233148</v>
      </c>
    </row>
    <row r="22" spans="1:11" ht="15.75" x14ac:dyDescent="0.25">
      <c r="A22" s="5" t="s">
        <v>76</v>
      </c>
      <c r="B22" s="6" t="s">
        <v>77</v>
      </c>
      <c r="C22" s="6" t="s">
        <v>55</v>
      </c>
      <c r="D22" s="7">
        <v>39450</v>
      </c>
      <c r="E22" s="6" t="s">
        <v>41</v>
      </c>
      <c r="F22" s="6" t="s">
        <v>30</v>
      </c>
      <c r="G22" s="6" t="s">
        <v>42</v>
      </c>
      <c r="H22" s="19">
        <v>2008</v>
      </c>
      <c r="I22" s="6" t="s">
        <v>31</v>
      </c>
      <c r="J22" s="9">
        <v>37815</v>
      </c>
      <c r="K22" s="10">
        <v>453780</v>
      </c>
    </row>
    <row r="23" spans="1:11" ht="15.75" x14ac:dyDescent="0.25">
      <c r="A23" s="5" t="s">
        <v>78</v>
      </c>
      <c r="B23" s="17" t="s">
        <v>79</v>
      </c>
      <c r="C23" s="12" t="s">
        <v>13</v>
      </c>
      <c r="D23" s="13">
        <v>39682</v>
      </c>
      <c r="E23" s="12" t="s">
        <v>46</v>
      </c>
      <c r="F23" s="12" t="s">
        <v>26</v>
      </c>
      <c r="G23" s="12" t="s">
        <v>16</v>
      </c>
      <c r="H23" s="18">
        <v>2008</v>
      </c>
      <c r="I23" s="12" t="s">
        <v>35</v>
      </c>
      <c r="J23" s="15">
        <v>32912</v>
      </c>
      <c r="K23" s="16">
        <v>394944</v>
      </c>
    </row>
    <row r="24" spans="1:11" ht="15.75" x14ac:dyDescent="0.25">
      <c r="A24" s="5" t="s">
        <v>80</v>
      </c>
      <c r="B24" s="6" t="s">
        <v>81</v>
      </c>
      <c r="C24" s="6" t="s">
        <v>34</v>
      </c>
      <c r="D24" s="7">
        <v>39842</v>
      </c>
      <c r="E24" s="6" t="s">
        <v>41</v>
      </c>
      <c r="F24" s="6" t="s">
        <v>30</v>
      </c>
      <c r="G24" s="6" t="s">
        <v>42</v>
      </c>
      <c r="H24" s="19">
        <v>2009</v>
      </c>
      <c r="I24" s="6" t="s">
        <v>35</v>
      </c>
      <c r="J24" s="9">
        <v>74422</v>
      </c>
      <c r="K24" s="10">
        <v>893064</v>
      </c>
    </row>
    <row r="25" spans="1:11" ht="15.75" x14ac:dyDescent="0.25">
      <c r="A25" s="5" t="s">
        <v>82</v>
      </c>
      <c r="B25" s="17" t="s">
        <v>83</v>
      </c>
      <c r="C25" s="12" t="s">
        <v>38</v>
      </c>
      <c r="D25" s="13">
        <v>39848</v>
      </c>
      <c r="E25" s="12" t="s">
        <v>60</v>
      </c>
      <c r="F25" s="12" t="s">
        <v>15</v>
      </c>
      <c r="G25" s="12" t="s">
        <v>16</v>
      </c>
      <c r="H25" s="18">
        <v>2009</v>
      </c>
      <c r="I25" s="12" t="s">
        <v>35</v>
      </c>
      <c r="J25" s="15">
        <v>58694</v>
      </c>
      <c r="K25" s="16">
        <v>704328</v>
      </c>
    </row>
    <row r="26" spans="1:11" ht="15.75" x14ac:dyDescent="0.25">
      <c r="A26" s="5" t="s">
        <v>84</v>
      </c>
      <c r="B26" s="6" t="s">
        <v>85</v>
      </c>
      <c r="C26" s="6" t="s">
        <v>34</v>
      </c>
      <c r="D26" s="7">
        <v>40223</v>
      </c>
      <c r="E26" s="6" t="s">
        <v>73</v>
      </c>
      <c r="F26" s="6" t="s">
        <v>30</v>
      </c>
      <c r="G26" s="6" t="s">
        <v>42</v>
      </c>
      <c r="H26" s="19">
        <v>2010</v>
      </c>
      <c r="I26" s="6" t="s">
        <v>31</v>
      </c>
      <c r="J26" s="9">
        <v>87889</v>
      </c>
      <c r="K26" s="10">
        <v>1054668</v>
      </c>
    </row>
    <row r="27" spans="1:11" ht="15.75" x14ac:dyDescent="0.25">
      <c r="A27" s="5" t="s">
        <v>86</v>
      </c>
      <c r="B27" s="17" t="s">
        <v>87</v>
      </c>
      <c r="C27" s="12" t="s">
        <v>24</v>
      </c>
      <c r="D27" s="13">
        <v>40531</v>
      </c>
      <c r="E27" s="12" t="s">
        <v>49</v>
      </c>
      <c r="F27" s="12" t="s">
        <v>15</v>
      </c>
      <c r="G27" s="12" t="s">
        <v>16</v>
      </c>
      <c r="H27" s="18">
        <v>2010</v>
      </c>
      <c r="I27" s="12" t="s">
        <v>17</v>
      </c>
      <c r="J27" s="15">
        <v>58136</v>
      </c>
      <c r="K27" s="16">
        <v>697632</v>
      </c>
    </row>
    <row r="28" spans="1:11" ht="15.75" x14ac:dyDescent="0.25">
      <c r="A28" s="5" t="s">
        <v>88</v>
      </c>
      <c r="B28" s="6" t="s">
        <v>89</v>
      </c>
      <c r="C28" s="6" t="s">
        <v>45</v>
      </c>
      <c r="D28" s="7">
        <v>40618</v>
      </c>
      <c r="E28" s="6" t="s">
        <v>90</v>
      </c>
      <c r="F28" s="6" t="s">
        <v>91</v>
      </c>
      <c r="G28" s="6" t="s">
        <v>42</v>
      </c>
      <c r="H28" s="19">
        <v>2011</v>
      </c>
      <c r="I28" s="6" t="s">
        <v>35</v>
      </c>
      <c r="J28" s="9">
        <v>21265</v>
      </c>
      <c r="K28" s="10">
        <v>255180</v>
      </c>
    </row>
    <row r="29" spans="1:11" ht="15.75" x14ac:dyDescent="0.25">
      <c r="A29" s="5" t="s">
        <v>92</v>
      </c>
      <c r="B29" s="17" t="s">
        <v>93</v>
      </c>
      <c r="C29" s="12" t="s">
        <v>55</v>
      </c>
      <c r="D29" s="13">
        <v>40776</v>
      </c>
      <c r="E29" s="12" t="s">
        <v>60</v>
      </c>
      <c r="F29" s="12" t="s">
        <v>15</v>
      </c>
      <c r="G29" s="12" t="s">
        <v>16</v>
      </c>
      <c r="H29" s="18">
        <v>2011</v>
      </c>
      <c r="I29" s="12" t="s">
        <v>31</v>
      </c>
      <c r="J29" s="15">
        <v>59751</v>
      </c>
      <c r="K29" s="16">
        <v>717012</v>
      </c>
    </row>
    <row r="30" spans="1:11" ht="15.75" x14ac:dyDescent="0.25">
      <c r="A30" s="5" t="s">
        <v>94</v>
      </c>
      <c r="B30" s="5" t="s">
        <v>95</v>
      </c>
      <c r="C30" s="6" t="s">
        <v>38</v>
      </c>
      <c r="D30" s="7">
        <v>41234</v>
      </c>
      <c r="E30" s="6" t="s">
        <v>49</v>
      </c>
      <c r="F30" s="6" t="s">
        <v>15</v>
      </c>
      <c r="G30" s="6" t="s">
        <v>16</v>
      </c>
      <c r="H30" s="8">
        <v>2012</v>
      </c>
      <c r="I30" s="6" t="s">
        <v>31</v>
      </c>
      <c r="J30" s="9">
        <v>39823</v>
      </c>
      <c r="K30" s="10">
        <v>477876</v>
      </c>
    </row>
    <row r="31" spans="1:11" ht="15.75" x14ac:dyDescent="0.25">
      <c r="A31" s="5" t="s">
        <v>96</v>
      </c>
      <c r="B31" s="17" t="s">
        <v>97</v>
      </c>
      <c r="C31" s="12" t="s">
        <v>45</v>
      </c>
      <c r="D31" s="13">
        <v>41364</v>
      </c>
      <c r="E31" s="12" t="s">
        <v>14</v>
      </c>
      <c r="F31" s="12" t="s">
        <v>15</v>
      </c>
      <c r="G31" s="12" t="s">
        <v>16</v>
      </c>
      <c r="H31" s="18">
        <v>2013</v>
      </c>
      <c r="I31" s="12" t="s">
        <v>31</v>
      </c>
      <c r="J31" s="15">
        <v>18786</v>
      </c>
      <c r="K31" s="16">
        <v>225432</v>
      </c>
    </row>
    <row r="32" spans="1:11" ht="15.75" x14ac:dyDescent="0.25">
      <c r="A32" s="5" t="s">
        <v>98</v>
      </c>
      <c r="B32" s="6" t="s">
        <v>99</v>
      </c>
      <c r="C32" s="6" t="s">
        <v>55</v>
      </c>
      <c r="D32" s="7">
        <v>41415</v>
      </c>
      <c r="E32" s="6" t="s">
        <v>41</v>
      </c>
      <c r="F32" s="6" t="s">
        <v>30</v>
      </c>
      <c r="G32" s="6" t="s">
        <v>42</v>
      </c>
      <c r="H32" s="19">
        <v>2013</v>
      </c>
      <c r="I32" s="6" t="s">
        <v>31</v>
      </c>
      <c r="J32" s="9">
        <v>53621</v>
      </c>
      <c r="K32" s="10">
        <v>643452</v>
      </c>
    </row>
    <row r="33" spans="1:11" ht="15.75" x14ac:dyDescent="0.25">
      <c r="A33" s="5" t="s">
        <v>100</v>
      </c>
      <c r="B33" s="12" t="s">
        <v>101</v>
      </c>
      <c r="C33" s="12" t="s">
        <v>13</v>
      </c>
      <c r="D33" s="13">
        <v>41432</v>
      </c>
      <c r="E33" s="12" t="s">
        <v>73</v>
      </c>
      <c r="F33" s="12" t="s">
        <v>30</v>
      </c>
      <c r="G33" s="12" t="s">
        <v>42</v>
      </c>
      <c r="H33" s="14">
        <v>2013</v>
      </c>
      <c r="I33" s="12" t="s">
        <v>35</v>
      </c>
      <c r="J33" s="15">
        <v>52025</v>
      </c>
      <c r="K33" s="16">
        <v>624300</v>
      </c>
    </row>
    <row r="34" spans="1:11" ht="15.75" x14ac:dyDescent="0.25">
      <c r="A34" s="5" t="s">
        <v>102</v>
      </c>
      <c r="B34" s="5" t="s">
        <v>103</v>
      </c>
      <c r="C34" s="6" t="s">
        <v>24</v>
      </c>
      <c r="D34" s="7">
        <v>41463</v>
      </c>
      <c r="E34" s="6" t="s">
        <v>60</v>
      </c>
      <c r="F34" s="6" t="s">
        <v>15</v>
      </c>
      <c r="G34" s="6" t="s">
        <v>16</v>
      </c>
      <c r="H34" s="8">
        <v>2013</v>
      </c>
      <c r="I34" s="6" t="s">
        <v>31</v>
      </c>
      <c r="J34" s="9">
        <v>55708</v>
      </c>
      <c r="K34" s="10">
        <v>668496</v>
      </c>
    </row>
    <row r="35" spans="1:11" ht="15.75" x14ac:dyDescent="0.25">
      <c r="A35" s="5" t="s">
        <v>104</v>
      </c>
      <c r="B35" s="12" t="s">
        <v>105</v>
      </c>
      <c r="C35" s="12" t="s">
        <v>34</v>
      </c>
      <c r="D35" s="13">
        <v>41768</v>
      </c>
      <c r="E35" s="12" t="s">
        <v>29</v>
      </c>
      <c r="F35" s="12" t="s">
        <v>30</v>
      </c>
      <c r="G35" s="12" t="s">
        <v>42</v>
      </c>
      <c r="H35" s="14">
        <v>2014</v>
      </c>
      <c r="I35" s="12" t="s">
        <v>31</v>
      </c>
      <c r="J35" s="15">
        <v>75883</v>
      </c>
      <c r="K35" s="16">
        <v>910596</v>
      </c>
    </row>
    <row r="36" spans="1:11" ht="15.75" x14ac:dyDescent="0.25">
      <c r="A36" s="5" t="s">
        <v>106</v>
      </c>
      <c r="B36" s="6" t="s">
        <v>107</v>
      </c>
      <c r="C36" s="6" t="s">
        <v>34</v>
      </c>
      <c r="D36" s="7">
        <v>42046</v>
      </c>
      <c r="E36" s="6" t="s">
        <v>29</v>
      </c>
      <c r="F36" s="6" t="s">
        <v>30</v>
      </c>
      <c r="G36" s="6" t="s">
        <v>42</v>
      </c>
      <c r="H36" s="19">
        <v>2015</v>
      </c>
      <c r="I36" s="6" t="s">
        <v>31</v>
      </c>
      <c r="J36" s="9">
        <v>63548</v>
      </c>
      <c r="K36" s="10">
        <v>762576</v>
      </c>
    </row>
    <row r="37" spans="1:11" ht="15.75" x14ac:dyDescent="0.25">
      <c r="A37" s="5" t="s">
        <v>108</v>
      </c>
      <c r="B37" s="12" t="s">
        <v>109</v>
      </c>
      <c r="C37" s="12" t="s">
        <v>24</v>
      </c>
      <c r="D37" s="13">
        <v>42248</v>
      </c>
      <c r="E37" s="12" t="s">
        <v>41</v>
      </c>
      <c r="F37" s="12" t="s">
        <v>30</v>
      </c>
      <c r="G37" s="12" t="s">
        <v>42</v>
      </c>
      <c r="H37" s="14">
        <v>2015</v>
      </c>
      <c r="I37" s="12" t="s">
        <v>31</v>
      </c>
      <c r="J37" s="15">
        <v>44559</v>
      </c>
      <c r="K37" s="16">
        <v>534708</v>
      </c>
    </row>
    <row r="38" spans="1:11" ht="15.75" x14ac:dyDescent="0.25">
      <c r="A38" s="5" t="s">
        <v>110</v>
      </c>
      <c r="B38" s="6" t="s">
        <v>111</v>
      </c>
      <c r="C38" s="6" t="s">
        <v>20</v>
      </c>
      <c r="D38" s="7">
        <v>42261</v>
      </c>
      <c r="E38" s="6" t="s">
        <v>90</v>
      </c>
      <c r="F38" s="6" t="s">
        <v>91</v>
      </c>
      <c r="G38" s="6" t="s">
        <v>42</v>
      </c>
      <c r="H38" s="19">
        <v>2015</v>
      </c>
      <c r="I38" s="6" t="s">
        <v>31</v>
      </c>
      <c r="J38" s="9">
        <v>17212</v>
      </c>
      <c r="K38" s="10">
        <v>206544</v>
      </c>
    </row>
    <row r="39" spans="1:11" ht="15.75" x14ac:dyDescent="0.25">
      <c r="A39" s="5" t="s">
        <v>112</v>
      </c>
      <c r="B39" s="12" t="s">
        <v>113</v>
      </c>
      <c r="C39" s="12" t="s">
        <v>24</v>
      </c>
      <c r="D39" s="13">
        <v>42267</v>
      </c>
      <c r="E39" s="12" t="s">
        <v>41</v>
      </c>
      <c r="F39" s="12" t="s">
        <v>30</v>
      </c>
      <c r="G39" s="12" t="s">
        <v>42</v>
      </c>
      <c r="H39" s="14">
        <v>2015</v>
      </c>
      <c r="I39" s="12" t="s">
        <v>31</v>
      </c>
      <c r="J39" s="15">
        <v>57994</v>
      </c>
      <c r="K39" s="16">
        <v>695928</v>
      </c>
    </row>
    <row r="40" spans="1:11" ht="15.75" x14ac:dyDescent="0.25">
      <c r="A40" s="5" t="s">
        <v>114</v>
      </c>
      <c r="B40" s="6" t="s">
        <v>115</v>
      </c>
      <c r="C40" s="6" t="s">
        <v>34</v>
      </c>
      <c r="D40" s="7">
        <v>42609</v>
      </c>
      <c r="E40" s="6" t="s">
        <v>52</v>
      </c>
      <c r="F40" s="6" t="s">
        <v>26</v>
      </c>
      <c r="G40" s="6" t="s">
        <v>42</v>
      </c>
      <c r="H40" s="19">
        <v>2016</v>
      </c>
      <c r="I40" s="6" t="s">
        <v>17</v>
      </c>
      <c r="J40" s="9">
        <v>62120</v>
      </c>
      <c r="K40" s="10">
        <v>745440</v>
      </c>
    </row>
    <row r="41" spans="1:11" ht="15.75" x14ac:dyDescent="0.25">
      <c r="A41" s="5" t="s">
        <v>116</v>
      </c>
      <c r="B41" s="20" t="s">
        <v>117</v>
      </c>
      <c r="C41" s="20" t="s">
        <v>13</v>
      </c>
      <c r="D41" s="21">
        <v>42720</v>
      </c>
      <c r="E41" s="20" t="s">
        <v>41</v>
      </c>
      <c r="F41" s="20" t="s">
        <v>30</v>
      </c>
      <c r="G41" s="20" t="s">
        <v>42</v>
      </c>
      <c r="H41" s="22">
        <v>2016</v>
      </c>
      <c r="I41" s="20" t="s">
        <v>31</v>
      </c>
      <c r="J41" s="23">
        <v>54778</v>
      </c>
      <c r="K41" s="24">
        <v>657336</v>
      </c>
    </row>
  </sheetData>
  <protectedRanges>
    <protectedRange sqref="H2:H25" name="Range1"/>
  </protectedRanges>
  <autoFilter ref="A1:K41" xr:uid="{B9F1A060-39C0-418B-B2AF-90C64A796CF2}"/>
  <mergeCells count="4">
    <mergeCell ref="M5:N5"/>
    <mergeCell ref="M6:N6"/>
    <mergeCell ref="M7:N7"/>
    <mergeCell ref="O5:Q7"/>
  </mergeCells>
  <conditionalFormatting sqref="H2:H25">
    <cfRule type="expression" dxfId="3" priority="1">
      <formula>$H2=#REF!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D45-FD46-406C-8A63-C34EE5C5CF7B}">
  <dimension ref="A1:K41"/>
  <sheetViews>
    <sheetView showRuler="0" zoomScale="115" zoomScaleNormal="115" workbookViewId="0">
      <selection activeCell="C52" sqref="C52"/>
    </sheetView>
  </sheetViews>
  <sheetFormatPr defaultRowHeight="12.75" x14ac:dyDescent="0.2"/>
  <cols>
    <col min="1" max="1" width="11.7109375" style="11" bestFit="1" customWidth="1"/>
    <col min="2" max="2" width="20.28515625" style="11" bestFit="1" customWidth="1"/>
    <col min="3" max="3" width="14.28515625" style="25" bestFit="1" customWidth="1"/>
    <col min="4" max="4" width="11.85546875" style="26" bestFit="1" customWidth="1"/>
    <col min="5" max="5" width="18" style="11" bestFit="1" customWidth="1"/>
    <col min="6" max="6" width="14.140625" style="11" bestFit="1" customWidth="1"/>
    <col min="7" max="7" width="8.5703125" style="11" bestFit="1" customWidth="1"/>
    <col min="8" max="8" width="13.140625" style="11" bestFit="1" customWidth="1"/>
    <col min="9" max="9" width="14.140625" style="11" bestFit="1" customWidth="1"/>
    <col min="10" max="10" width="13.5703125" style="11" bestFit="1" customWidth="1"/>
    <col min="11" max="11" width="16.5703125" style="11" bestFit="1" customWidth="1"/>
    <col min="12" max="16384" width="9.140625" style="11"/>
  </cols>
  <sheetData>
    <row r="1" spans="1:11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x14ac:dyDescent="0.25">
      <c r="A2" s="5" t="s">
        <v>11</v>
      </c>
      <c r="B2" s="5" t="s">
        <v>12</v>
      </c>
      <c r="C2" s="6" t="s">
        <v>13</v>
      </c>
      <c r="D2" s="7">
        <v>36718</v>
      </c>
      <c r="E2" s="6" t="s">
        <v>14</v>
      </c>
      <c r="F2" s="6" t="s">
        <v>15</v>
      </c>
      <c r="G2" s="6" t="s">
        <v>16</v>
      </c>
      <c r="H2" s="8">
        <v>2000</v>
      </c>
      <c r="I2" s="6" t="s">
        <v>17</v>
      </c>
      <c r="J2" s="9">
        <v>33324</v>
      </c>
      <c r="K2" s="10">
        <v>399888</v>
      </c>
    </row>
    <row r="3" spans="1:11" ht="15.75" x14ac:dyDescent="0.25">
      <c r="A3" s="5" t="s">
        <v>18</v>
      </c>
      <c r="B3" s="12" t="s">
        <v>19</v>
      </c>
      <c r="C3" s="12" t="s">
        <v>20</v>
      </c>
      <c r="D3" s="13">
        <v>36861</v>
      </c>
      <c r="E3" s="12" t="s">
        <v>21</v>
      </c>
      <c r="F3" s="12" t="s">
        <v>15</v>
      </c>
      <c r="G3" s="12" t="s">
        <v>16</v>
      </c>
      <c r="H3" s="14">
        <v>2000</v>
      </c>
      <c r="I3" s="12" t="s">
        <v>17</v>
      </c>
      <c r="J3" s="15">
        <v>23694</v>
      </c>
      <c r="K3" s="16">
        <v>284328</v>
      </c>
    </row>
    <row r="4" spans="1:11" ht="15.75" x14ac:dyDescent="0.25">
      <c r="A4" s="5" t="s">
        <v>22</v>
      </c>
      <c r="B4" s="5" t="s">
        <v>23</v>
      </c>
      <c r="C4" s="6" t="s">
        <v>24</v>
      </c>
      <c r="D4" s="7">
        <v>37003</v>
      </c>
      <c r="E4" s="6" t="s">
        <v>25</v>
      </c>
      <c r="F4" s="6" t="s">
        <v>26</v>
      </c>
      <c r="G4" s="6" t="s">
        <v>16</v>
      </c>
      <c r="H4" s="8">
        <v>2001</v>
      </c>
      <c r="I4" s="6" t="s">
        <v>17</v>
      </c>
      <c r="J4" s="9">
        <v>47546</v>
      </c>
      <c r="K4" s="10">
        <v>570552</v>
      </c>
    </row>
    <row r="5" spans="1:11" ht="17.25" customHeight="1" x14ac:dyDescent="0.25">
      <c r="A5" s="5" t="s">
        <v>27</v>
      </c>
      <c r="B5" s="12" t="s">
        <v>28</v>
      </c>
      <c r="C5" s="12" t="s">
        <v>20</v>
      </c>
      <c r="D5" s="13">
        <v>37042</v>
      </c>
      <c r="E5" s="12" t="s">
        <v>29</v>
      </c>
      <c r="F5" s="12" t="s">
        <v>30</v>
      </c>
      <c r="G5" s="12" t="s">
        <v>16</v>
      </c>
      <c r="H5" s="14">
        <v>2001</v>
      </c>
      <c r="I5" s="12" t="s">
        <v>31</v>
      </c>
      <c r="J5" s="15">
        <v>18114</v>
      </c>
      <c r="K5" s="16">
        <v>217368</v>
      </c>
    </row>
    <row r="6" spans="1:11" ht="15.75" x14ac:dyDescent="0.25">
      <c r="A6" s="5" t="s">
        <v>32</v>
      </c>
      <c r="B6" s="5" t="s">
        <v>33</v>
      </c>
      <c r="C6" s="6" t="s">
        <v>34</v>
      </c>
      <c r="D6" s="7">
        <v>37482</v>
      </c>
      <c r="E6" s="6" t="s">
        <v>21</v>
      </c>
      <c r="F6" s="6" t="s">
        <v>15</v>
      </c>
      <c r="G6" s="6" t="s">
        <v>16</v>
      </c>
      <c r="H6" s="8">
        <v>2002</v>
      </c>
      <c r="I6" s="6" t="s">
        <v>35</v>
      </c>
      <c r="J6" s="9">
        <v>57487</v>
      </c>
      <c r="K6" s="10">
        <v>689844</v>
      </c>
    </row>
    <row r="7" spans="1:11" ht="15.75" x14ac:dyDescent="0.25">
      <c r="A7" s="5" t="s">
        <v>36</v>
      </c>
      <c r="B7" s="17" t="s">
        <v>37</v>
      </c>
      <c r="C7" s="12" t="s">
        <v>38</v>
      </c>
      <c r="D7" s="13">
        <v>37663</v>
      </c>
      <c r="E7" s="12" t="s">
        <v>14</v>
      </c>
      <c r="F7" s="12" t="s">
        <v>15</v>
      </c>
      <c r="G7" s="12" t="s">
        <v>16</v>
      </c>
      <c r="H7" s="18">
        <v>2003</v>
      </c>
      <c r="I7" s="12" t="s">
        <v>35</v>
      </c>
      <c r="J7" s="15">
        <v>61355</v>
      </c>
      <c r="K7" s="16">
        <v>736260</v>
      </c>
    </row>
    <row r="8" spans="1:11" ht="15.75" x14ac:dyDescent="0.25">
      <c r="A8" s="5" t="s">
        <v>39</v>
      </c>
      <c r="B8" s="6" t="s">
        <v>40</v>
      </c>
      <c r="C8" s="6" t="s">
        <v>20</v>
      </c>
      <c r="D8" s="7">
        <v>38039</v>
      </c>
      <c r="E8" s="6" t="s">
        <v>41</v>
      </c>
      <c r="F8" s="6" t="s">
        <v>30</v>
      </c>
      <c r="G8" s="6" t="s">
        <v>42</v>
      </c>
      <c r="H8" s="19">
        <v>2004</v>
      </c>
      <c r="I8" s="6" t="s">
        <v>31</v>
      </c>
      <c r="J8" s="9">
        <v>19399</v>
      </c>
      <c r="K8" s="10">
        <v>232788</v>
      </c>
    </row>
    <row r="9" spans="1:11" ht="15.75" x14ac:dyDescent="0.25">
      <c r="A9" s="5" t="s">
        <v>43</v>
      </c>
      <c r="B9" s="12" t="s">
        <v>44</v>
      </c>
      <c r="C9" s="12" t="s">
        <v>45</v>
      </c>
      <c r="D9" s="13">
        <v>38054</v>
      </c>
      <c r="E9" s="12" t="s">
        <v>46</v>
      </c>
      <c r="F9" s="12" t="s">
        <v>26</v>
      </c>
      <c r="G9" s="12" t="s">
        <v>42</v>
      </c>
      <c r="H9" s="14">
        <v>2004</v>
      </c>
      <c r="I9" s="12" t="s">
        <v>17</v>
      </c>
      <c r="J9" s="15">
        <v>19841</v>
      </c>
      <c r="K9" s="16">
        <v>238092</v>
      </c>
    </row>
    <row r="10" spans="1:11" ht="15.75" x14ac:dyDescent="0.25">
      <c r="A10" s="5" t="s">
        <v>47</v>
      </c>
      <c r="B10" s="5" t="s">
        <v>48</v>
      </c>
      <c r="C10" s="6" t="s">
        <v>24</v>
      </c>
      <c r="D10" s="7">
        <v>38096</v>
      </c>
      <c r="E10" s="6" t="s">
        <v>49</v>
      </c>
      <c r="F10" s="6" t="s">
        <v>15</v>
      </c>
      <c r="G10" s="6" t="s">
        <v>16</v>
      </c>
      <c r="H10" s="8">
        <v>2000</v>
      </c>
      <c r="I10" s="6" t="s">
        <v>31</v>
      </c>
      <c r="J10" s="9">
        <v>47778</v>
      </c>
      <c r="K10" s="10">
        <v>573336</v>
      </c>
    </row>
    <row r="11" spans="1:11" ht="15.75" x14ac:dyDescent="0.25">
      <c r="A11" s="5" t="s">
        <v>50</v>
      </c>
      <c r="B11" s="17" t="s">
        <v>51</v>
      </c>
      <c r="C11" s="12" t="s">
        <v>45</v>
      </c>
      <c r="D11" s="13">
        <v>38163</v>
      </c>
      <c r="E11" s="12" t="s">
        <v>52</v>
      </c>
      <c r="F11" s="12" t="s">
        <v>26</v>
      </c>
      <c r="G11" s="12" t="s">
        <v>16</v>
      </c>
      <c r="H11" s="18">
        <v>2000</v>
      </c>
      <c r="I11" s="12" t="s">
        <v>31</v>
      </c>
      <c r="J11" s="15">
        <v>21602</v>
      </c>
      <c r="K11" s="16">
        <v>259224</v>
      </c>
    </row>
    <row r="12" spans="1:11" ht="15.75" x14ac:dyDescent="0.25">
      <c r="A12" s="5" t="s">
        <v>53</v>
      </c>
      <c r="B12" s="6" t="s">
        <v>54</v>
      </c>
      <c r="C12" s="6" t="s">
        <v>55</v>
      </c>
      <c r="D12" s="7">
        <v>38185</v>
      </c>
      <c r="E12" s="6" t="s">
        <v>41</v>
      </c>
      <c r="F12" s="6" t="s">
        <v>30</v>
      </c>
      <c r="G12" s="6" t="s">
        <v>42</v>
      </c>
      <c r="H12" s="19">
        <v>2004</v>
      </c>
      <c r="I12" s="6" t="s">
        <v>17</v>
      </c>
      <c r="J12" s="9">
        <v>54542</v>
      </c>
      <c r="K12" s="10">
        <v>654504</v>
      </c>
    </row>
    <row r="13" spans="1:11" ht="15.75" x14ac:dyDescent="0.25">
      <c r="A13" s="5" t="s">
        <v>56</v>
      </c>
      <c r="B13" s="12" t="s">
        <v>57</v>
      </c>
      <c r="C13" s="12" t="s">
        <v>45</v>
      </c>
      <c r="D13" s="13">
        <v>38291</v>
      </c>
      <c r="E13" s="12" t="s">
        <v>29</v>
      </c>
      <c r="F13" s="12" t="s">
        <v>30</v>
      </c>
      <c r="G13" s="12" t="s">
        <v>42</v>
      </c>
      <c r="H13" s="14">
        <v>2004</v>
      </c>
      <c r="I13" s="12" t="s">
        <v>31</v>
      </c>
      <c r="J13" s="15">
        <v>19549</v>
      </c>
      <c r="K13" s="16">
        <v>234588</v>
      </c>
    </row>
    <row r="14" spans="1:11" ht="15.75" x14ac:dyDescent="0.25">
      <c r="A14" s="5" t="s">
        <v>58</v>
      </c>
      <c r="B14" s="5" t="s">
        <v>59</v>
      </c>
      <c r="C14" s="6" t="s">
        <v>55</v>
      </c>
      <c r="D14" s="7">
        <v>38417</v>
      </c>
      <c r="E14" s="6" t="s">
        <v>60</v>
      </c>
      <c r="F14" s="6" t="s">
        <v>15</v>
      </c>
      <c r="G14" s="6" t="s">
        <v>16</v>
      </c>
      <c r="H14" s="8">
        <v>2005</v>
      </c>
      <c r="I14" s="6" t="s">
        <v>17</v>
      </c>
      <c r="J14" s="9">
        <v>58821</v>
      </c>
      <c r="K14" s="10">
        <v>705852</v>
      </c>
    </row>
    <row r="15" spans="1:11" ht="15.75" x14ac:dyDescent="0.25">
      <c r="A15" s="5" t="s">
        <v>61</v>
      </c>
      <c r="B15" s="17" t="s">
        <v>62</v>
      </c>
      <c r="C15" s="12" t="s">
        <v>13</v>
      </c>
      <c r="D15" s="13">
        <v>38678</v>
      </c>
      <c r="E15" s="12" t="s">
        <v>52</v>
      </c>
      <c r="F15" s="12" t="s">
        <v>26</v>
      </c>
      <c r="G15" s="12" t="s">
        <v>16</v>
      </c>
      <c r="H15" s="18">
        <v>2005</v>
      </c>
      <c r="I15" s="12" t="s">
        <v>31</v>
      </c>
      <c r="J15" s="15">
        <v>56762</v>
      </c>
      <c r="K15" s="16">
        <v>681144</v>
      </c>
    </row>
    <row r="16" spans="1:11" ht="15.75" x14ac:dyDescent="0.25">
      <c r="A16" s="5" t="s">
        <v>63</v>
      </c>
      <c r="B16" s="5" t="s">
        <v>64</v>
      </c>
      <c r="C16" s="6" t="s">
        <v>24</v>
      </c>
      <c r="D16" s="7">
        <v>38866</v>
      </c>
      <c r="E16" s="6" t="s">
        <v>60</v>
      </c>
      <c r="F16" s="6" t="s">
        <v>15</v>
      </c>
      <c r="G16" s="6" t="s">
        <v>16</v>
      </c>
      <c r="H16" s="8">
        <v>2006</v>
      </c>
      <c r="I16" s="6" t="s">
        <v>17</v>
      </c>
      <c r="J16" s="9">
        <v>58575</v>
      </c>
      <c r="K16" s="10">
        <v>702900</v>
      </c>
    </row>
    <row r="17" spans="1:11" ht="15.75" x14ac:dyDescent="0.25">
      <c r="A17" s="5" t="s">
        <v>65</v>
      </c>
      <c r="B17" s="12" t="s">
        <v>66</v>
      </c>
      <c r="C17" s="12" t="s">
        <v>38</v>
      </c>
      <c r="D17" s="13">
        <v>38968</v>
      </c>
      <c r="E17" s="12" t="s">
        <v>41</v>
      </c>
      <c r="F17" s="12" t="s">
        <v>30</v>
      </c>
      <c r="G17" s="12" t="s">
        <v>42</v>
      </c>
      <c r="H17" s="14">
        <v>2006</v>
      </c>
      <c r="I17" s="12" t="s">
        <v>31</v>
      </c>
      <c r="J17" s="15">
        <v>41834</v>
      </c>
      <c r="K17" s="16">
        <v>502008</v>
      </c>
    </row>
    <row r="18" spans="1:11" ht="15.75" x14ac:dyDescent="0.25">
      <c r="A18" s="5" t="s">
        <v>67</v>
      </c>
      <c r="B18" s="6" t="s">
        <v>68</v>
      </c>
      <c r="C18" s="6" t="s">
        <v>45</v>
      </c>
      <c r="D18" s="7">
        <v>39075</v>
      </c>
      <c r="E18" s="6" t="s">
        <v>29</v>
      </c>
      <c r="F18" s="6" t="s">
        <v>30</v>
      </c>
      <c r="G18" s="6" t="s">
        <v>42</v>
      </c>
      <c r="H18" s="19">
        <v>2006</v>
      </c>
      <c r="I18" s="6" t="s">
        <v>35</v>
      </c>
      <c r="J18" s="9">
        <v>21970</v>
      </c>
      <c r="K18" s="10">
        <v>263640</v>
      </c>
    </row>
    <row r="19" spans="1:11" ht="15.75" x14ac:dyDescent="0.25">
      <c r="A19" s="5" t="s">
        <v>69</v>
      </c>
      <c r="B19" s="12" t="s">
        <v>70</v>
      </c>
      <c r="C19" s="12" t="s">
        <v>13</v>
      </c>
      <c r="D19" s="13">
        <v>39122</v>
      </c>
      <c r="E19" s="12" t="s">
        <v>29</v>
      </c>
      <c r="F19" s="12" t="s">
        <v>30</v>
      </c>
      <c r="G19" s="12" t="s">
        <v>42</v>
      </c>
      <c r="H19" s="14">
        <v>2007</v>
      </c>
      <c r="I19" s="12" t="s">
        <v>31</v>
      </c>
      <c r="J19" s="15">
        <v>51939</v>
      </c>
      <c r="K19" s="16">
        <v>623268</v>
      </c>
    </row>
    <row r="20" spans="1:11" ht="15.75" x14ac:dyDescent="0.25">
      <c r="A20" s="5" t="s">
        <v>71</v>
      </c>
      <c r="B20" s="6" t="s">
        <v>72</v>
      </c>
      <c r="C20" s="6" t="s">
        <v>13</v>
      </c>
      <c r="D20" s="7">
        <v>39202</v>
      </c>
      <c r="E20" s="6" t="s">
        <v>73</v>
      </c>
      <c r="F20" s="6" t="s">
        <v>30</v>
      </c>
      <c r="G20" s="6" t="s">
        <v>16</v>
      </c>
      <c r="H20" s="19">
        <v>2007</v>
      </c>
      <c r="I20" s="6" t="s">
        <v>17</v>
      </c>
      <c r="J20" s="9">
        <v>51030</v>
      </c>
      <c r="K20" s="10">
        <v>612360</v>
      </c>
    </row>
    <row r="21" spans="1:11" ht="15.75" x14ac:dyDescent="0.25">
      <c r="A21" s="5" t="s">
        <v>74</v>
      </c>
      <c r="B21" s="12" t="s">
        <v>75</v>
      </c>
      <c r="C21" s="12" t="s">
        <v>45</v>
      </c>
      <c r="D21" s="13">
        <v>39424</v>
      </c>
      <c r="E21" s="12" t="s">
        <v>73</v>
      </c>
      <c r="F21" s="12" t="s">
        <v>30</v>
      </c>
      <c r="G21" s="12" t="s">
        <v>42</v>
      </c>
      <c r="H21" s="14">
        <v>2007</v>
      </c>
      <c r="I21" s="12" t="s">
        <v>31</v>
      </c>
      <c r="J21" s="15">
        <v>19429</v>
      </c>
      <c r="K21" s="16">
        <v>233148</v>
      </c>
    </row>
    <row r="22" spans="1:11" ht="15.75" x14ac:dyDescent="0.25">
      <c r="A22" s="5" t="s">
        <v>76</v>
      </c>
      <c r="B22" s="6" t="s">
        <v>77</v>
      </c>
      <c r="C22" s="6" t="s">
        <v>55</v>
      </c>
      <c r="D22" s="7">
        <v>39450</v>
      </c>
      <c r="E22" s="6" t="s">
        <v>41</v>
      </c>
      <c r="F22" s="6" t="s">
        <v>30</v>
      </c>
      <c r="G22" s="6" t="s">
        <v>42</v>
      </c>
      <c r="H22" s="19">
        <v>2008</v>
      </c>
      <c r="I22" s="6" t="s">
        <v>31</v>
      </c>
      <c r="J22" s="9">
        <v>37815</v>
      </c>
      <c r="K22" s="10">
        <v>453780</v>
      </c>
    </row>
    <row r="23" spans="1:11" ht="15.75" x14ac:dyDescent="0.25">
      <c r="A23" s="5" t="s">
        <v>78</v>
      </c>
      <c r="B23" s="17" t="s">
        <v>79</v>
      </c>
      <c r="C23" s="12" t="s">
        <v>13</v>
      </c>
      <c r="D23" s="13">
        <v>39682</v>
      </c>
      <c r="E23" s="12" t="s">
        <v>46</v>
      </c>
      <c r="F23" s="12" t="s">
        <v>26</v>
      </c>
      <c r="G23" s="12" t="s">
        <v>16</v>
      </c>
      <c r="H23" s="18">
        <v>2008</v>
      </c>
      <c r="I23" s="12" t="s">
        <v>35</v>
      </c>
      <c r="J23" s="15">
        <v>32912</v>
      </c>
      <c r="K23" s="16">
        <v>394944</v>
      </c>
    </row>
    <row r="24" spans="1:11" ht="15.75" x14ac:dyDescent="0.25">
      <c r="A24" s="5" t="s">
        <v>80</v>
      </c>
      <c r="B24" s="6" t="s">
        <v>81</v>
      </c>
      <c r="C24" s="6" t="s">
        <v>34</v>
      </c>
      <c r="D24" s="7">
        <v>39842</v>
      </c>
      <c r="E24" s="6" t="s">
        <v>41</v>
      </c>
      <c r="F24" s="6" t="s">
        <v>30</v>
      </c>
      <c r="G24" s="6" t="s">
        <v>42</v>
      </c>
      <c r="H24" s="19">
        <v>2009</v>
      </c>
      <c r="I24" s="6" t="s">
        <v>35</v>
      </c>
      <c r="J24" s="9">
        <v>74422</v>
      </c>
      <c r="K24" s="10">
        <v>893064</v>
      </c>
    </row>
    <row r="25" spans="1:11" ht="15.75" x14ac:dyDescent="0.25">
      <c r="A25" s="5" t="s">
        <v>82</v>
      </c>
      <c r="B25" s="17" t="s">
        <v>83</v>
      </c>
      <c r="C25" s="12" t="s">
        <v>38</v>
      </c>
      <c r="D25" s="13">
        <v>39848</v>
      </c>
      <c r="E25" s="12" t="s">
        <v>60</v>
      </c>
      <c r="F25" s="12" t="s">
        <v>15</v>
      </c>
      <c r="G25" s="12" t="s">
        <v>16</v>
      </c>
      <c r="H25" s="18">
        <v>2009</v>
      </c>
      <c r="I25" s="12" t="s">
        <v>35</v>
      </c>
      <c r="J25" s="15">
        <v>58694</v>
      </c>
      <c r="K25" s="16">
        <v>704328</v>
      </c>
    </row>
    <row r="26" spans="1:11" ht="15.75" x14ac:dyDescent="0.25">
      <c r="A26" s="5" t="s">
        <v>84</v>
      </c>
      <c r="B26" s="6" t="s">
        <v>85</v>
      </c>
      <c r="C26" s="6" t="s">
        <v>34</v>
      </c>
      <c r="D26" s="7">
        <v>40223</v>
      </c>
      <c r="E26" s="6" t="s">
        <v>73</v>
      </c>
      <c r="F26" s="6" t="s">
        <v>30</v>
      </c>
      <c r="G26" s="6" t="s">
        <v>42</v>
      </c>
      <c r="H26" s="19">
        <v>2010</v>
      </c>
      <c r="I26" s="6" t="s">
        <v>31</v>
      </c>
      <c r="J26" s="9">
        <v>87889</v>
      </c>
      <c r="K26" s="10">
        <v>1054668</v>
      </c>
    </row>
    <row r="27" spans="1:11" ht="15.75" x14ac:dyDescent="0.25">
      <c r="A27" s="5" t="s">
        <v>86</v>
      </c>
      <c r="B27" s="17" t="s">
        <v>87</v>
      </c>
      <c r="C27" s="12" t="s">
        <v>24</v>
      </c>
      <c r="D27" s="13">
        <v>40531</v>
      </c>
      <c r="E27" s="12" t="s">
        <v>49</v>
      </c>
      <c r="F27" s="12" t="s">
        <v>15</v>
      </c>
      <c r="G27" s="12" t="s">
        <v>16</v>
      </c>
      <c r="H27" s="18">
        <v>2010</v>
      </c>
      <c r="I27" s="12" t="s">
        <v>17</v>
      </c>
      <c r="J27" s="15">
        <v>58136</v>
      </c>
      <c r="K27" s="16">
        <v>697632</v>
      </c>
    </row>
    <row r="28" spans="1:11" ht="15.75" x14ac:dyDescent="0.25">
      <c r="A28" s="5" t="s">
        <v>88</v>
      </c>
      <c r="B28" s="6" t="s">
        <v>89</v>
      </c>
      <c r="C28" s="6" t="s">
        <v>45</v>
      </c>
      <c r="D28" s="7">
        <v>40618</v>
      </c>
      <c r="E28" s="6" t="s">
        <v>90</v>
      </c>
      <c r="F28" s="6" t="s">
        <v>91</v>
      </c>
      <c r="G28" s="6" t="s">
        <v>42</v>
      </c>
      <c r="H28" s="19">
        <v>2011</v>
      </c>
      <c r="I28" s="6" t="s">
        <v>35</v>
      </c>
      <c r="J28" s="9">
        <v>21265</v>
      </c>
      <c r="K28" s="10">
        <v>255180</v>
      </c>
    </row>
    <row r="29" spans="1:11" ht="15.75" x14ac:dyDescent="0.25">
      <c r="A29" s="5" t="s">
        <v>92</v>
      </c>
      <c r="B29" s="17" t="s">
        <v>93</v>
      </c>
      <c r="C29" s="12" t="s">
        <v>55</v>
      </c>
      <c r="D29" s="13">
        <v>40776</v>
      </c>
      <c r="E29" s="12" t="s">
        <v>60</v>
      </c>
      <c r="F29" s="12" t="s">
        <v>15</v>
      </c>
      <c r="G29" s="12" t="s">
        <v>16</v>
      </c>
      <c r="H29" s="18">
        <v>2011</v>
      </c>
      <c r="I29" s="12" t="s">
        <v>31</v>
      </c>
      <c r="J29" s="15">
        <v>59751</v>
      </c>
      <c r="K29" s="16">
        <v>717012</v>
      </c>
    </row>
    <row r="30" spans="1:11" ht="15.75" x14ac:dyDescent="0.25">
      <c r="A30" s="5" t="s">
        <v>94</v>
      </c>
      <c r="B30" s="5" t="s">
        <v>95</v>
      </c>
      <c r="C30" s="6" t="s">
        <v>38</v>
      </c>
      <c r="D30" s="7">
        <v>41234</v>
      </c>
      <c r="E30" s="6" t="s">
        <v>49</v>
      </c>
      <c r="F30" s="6" t="s">
        <v>15</v>
      </c>
      <c r="G30" s="6" t="s">
        <v>16</v>
      </c>
      <c r="H30" s="8">
        <v>2012</v>
      </c>
      <c r="I30" s="6" t="s">
        <v>31</v>
      </c>
      <c r="J30" s="9">
        <v>39823</v>
      </c>
      <c r="K30" s="10">
        <v>477876</v>
      </c>
    </row>
    <row r="31" spans="1:11" ht="15.75" x14ac:dyDescent="0.25">
      <c r="A31" s="5" t="s">
        <v>96</v>
      </c>
      <c r="B31" s="17" t="s">
        <v>97</v>
      </c>
      <c r="C31" s="12" t="s">
        <v>45</v>
      </c>
      <c r="D31" s="13">
        <v>41364</v>
      </c>
      <c r="E31" s="12" t="s">
        <v>14</v>
      </c>
      <c r="F31" s="12" t="s">
        <v>15</v>
      </c>
      <c r="G31" s="12" t="s">
        <v>16</v>
      </c>
      <c r="H31" s="18">
        <v>2013</v>
      </c>
      <c r="I31" s="12" t="s">
        <v>31</v>
      </c>
      <c r="J31" s="15">
        <v>18786</v>
      </c>
      <c r="K31" s="16">
        <v>225432</v>
      </c>
    </row>
    <row r="32" spans="1:11" ht="15.75" x14ac:dyDescent="0.25">
      <c r="A32" s="5" t="s">
        <v>98</v>
      </c>
      <c r="B32" s="6" t="s">
        <v>99</v>
      </c>
      <c r="C32" s="6" t="s">
        <v>55</v>
      </c>
      <c r="D32" s="7">
        <v>41415</v>
      </c>
      <c r="E32" s="6" t="s">
        <v>41</v>
      </c>
      <c r="F32" s="6" t="s">
        <v>30</v>
      </c>
      <c r="G32" s="6" t="s">
        <v>42</v>
      </c>
      <c r="H32" s="19">
        <v>2013</v>
      </c>
      <c r="I32" s="6" t="s">
        <v>31</v>
      </c>
      <c r="J32" s="9">
        <v>53621</v>
      </c>
      <c r="K32" s="10">
        <v>643452</v>
      </c>
    </row>
    <row r="33" spans="1:11" ht="15.75" x14ac:dyDescent="0.25">
      <c r="A33" s="5" t="s">
        <v>100</v>
      </c>
      <c r="B33" s="12" t="s">
        <v>101</v>
      </c>
      <c r="C33" s="12" t="s">
        <v>13</v>
      </c>
      <c r="D33" s="13">
        <v>41432</v>
      </c>
      <c r="E33" s="12" t="s">
        <v>73</v>
      </c>
      <c r="F33" s="12" t="s">
        <v>30</v>
      </c>
      <c r="G33" s="12" t="s">
        <v>42</v>
      </c>
      <c r="H33" s="14">
        <v>2013</v>
      </c>
      <c r="I33" s="12" t="s">
        <v>35</v>
      </c>
      <c r="J33" s="15">
        <v>52025</v>
      </c>
      <c r="K33" s="16">
        <v>624300</v>
      </c>
    </row>
    <row r="34" spans="1:11" ht="15.75" x14ac:dyDescent="0.25">
      <c r="A34" s="5" t="s">
        <v>102</v>
      </c>
      <c r="B34" s="5" t="s">
        <v>103</v>
      </c>
      <c r="C34" s="6" t="s">
        <v>24</v>
      </c>
      <c r="D34" s="7">
        <v>41463</v>
      </c>
      <c r="E34" s="6" t="s">
        <v>60</v>
      </c>
      <c r="F34" s="6" t="s">
        <v>15</v>
      </c>
      <c r="G34" s="6" t="s">
        <v>16</v>
      </c>
      <c r="H34" s="8">
        <v>2013</v>
      </c>
      <c r="I34" s="6" t="s">
        <v>31</v>
      </c>
      <c r="J34" s="9">
        <v>55708</v>
      </c>
      <c r="K34" s="10">
        <v>668496</v>
      </c>
    </row>
    <row r="35" spans="1:11" ht="15.75" x14ac:dyDescent="0.25">
      <c r="A35" s="5" t="s">
        <v>104</v>
      </c>
      <c r="B35" s="12" t="s">
        <v>105</v>
      </c>
      <c r="C35" s="12" t="s">
        <v>34</v>
      </c>
      <c r="D35" s="13">
        <v>41768</v>
      </c>
      <c r="E35" s="12" t="s">
        <v>29</v>
      </c>
      <c r="F35" s="12" t="s">
        <v>30</v>
      </c>
      <c r="G35" s="12" t="s">
        <v>42</v>
      </c>
      <c r="H35" s="14">
        <v>2014</v>
      </c>
      <c r="I35" s="12" t="s">
        <v>31</v>
      </c>
      <c r="J35" s="15">
        <v>75883</v>
      </c>
      <c r="K35" s="16">
        <v>910596</v>
      </c>
    </row>
    <row r="36" spans="1:11" ht="15.75" x14ac:dyDescent="0.25">
      <c r="A36" s="5" t="s">
        <v>106</v>
      </c>
      <c r="B36" s="6" t="s">
        <v>107</v>
      </c>
      <c r="C36" s="6" t="s">
        <v>34</v>
      </c>
      <c r="D36" s="7">
        <v>42046</v>
      </c>
      <c r="E36" s="6" t="s">
        <v>29</v>
      </c>
      <c r="F36" s="6" t="s">
        <v>30</v>
      </c>
      <c r="G36" s="6" t="s">
        <v>42</v>
      </c>
      <c r="H36" s="19">
        <v>2015</v>
      </c>
      <c r="I36" s="6" t="s">
        <v>31</v>
      </c>
      <c r="J36" s="9">
        <v>63548</v>
      </c>
      <c r="K36" s="10">
        <v>762576</v>
      </c>
    </row>
    <row r="37" spans="1:11" ht="15.75" x14ac:dyDescent="0.25">
      <c r="A37" s="5" t="s">
        <v>108</v>
      </c>
      <c r="B37" s="12" t="s">
        <v>109</v>
      </c>
      <c r="C37" s="12" t="s">
        <v>24</v>
      </c>
      <c r="D37" s="13">
        <v>42248</v>
      </c>
      <c r="E37" s="12" t="s">
        <v>41</v>
      </c>
      <c r="F37" s="12" t="s">
        <v>30</v>
      </c>
      <c r="G37" s="12" t="s">
        <v>42</v>
      </c>
      <c r="H37" s="14">
        <v>2015</v>
      </c>
      <c r="I37" s="12" t="s">
        <v>31</v>
      </c>
      <c r="J37" s="15">
        <v>44559</v>
      </c>
      <c r="K37" s="16">
        <v>534708</v>
      </c>
    </row>
    <row r="38" spans="1:11" ht="15.75" x14ac:dyDescent="0.25">
      <c r="A38" s="5" t="s">
        <v>110</v>
      </c>
      <c r="B38" s="6" t="s">
        <v>111</v>
      </c>
      <c r="C38" s="6" t="s">
        <v>20</v>
      </c>
      <c r="D38" s="7">
        <v>42261</v>
      </c>
      <c r="E38" s="6" t="s">
        <v>90</v>
      </c>
      <c r="F38" s="6" t="s">
        <v>91</v>
      </c>
      <c r="G38" s="6" t="s">
        <v>42</v>
      </c>
      <c r="H38" s="19">
        <v>2015</v>
      </c>
      <c r="I38" s="6" t="s">
        <v>31</v>
      </c>
      <c r="J38" s="9">
        <v>17212</v>
      </c>
      <c r="K38" s="10">
        <v>206544</v>
      </c>
    </row>
    <row r="39" spans="1:11" ht="15.75" x14ac:dyDescent="0.25">
      <c r="A39" s="5" t="s">
        <v>112</v>
      </c>
      <c r="B39" s="12" t="s">
        <v>113</v>
      </c>
      <c r="C39" s="12" t="s">
        <v>24</v>
      </c>
      <c r="D39" s="13">
        <v>42267</v>
      </c>
      <c r="E39" s="12" t="s">
        <v>41</v>
      </c>
      <c r="F39" s="12" t="s">
        <v>30</v>
      </c>
      <c r="G39" s="12" t="s">
        <v>42</v>
      </c>
      <c r="H39" s="14">
        <v>2015</v>
      </c>
      <c r="I39" s="12" t="s">
        <v>31</v>
      </c>
      <c r="J39" s="15">
        <v>57994</v>
      </c>
      <c r="K39" s="16">
        <v>695928</v>
      </c>
    </row>
    <row r="40" spans="1:11" ht="15.75" x14ac:dyDescent="0.25">
      <c r="A40" s="5" t="s">
        <v>114</v>
      </c>
      <c r="B40" s="6" t="s">
        <v>115</v>
      </c>
      <c r="C40" s="6" t="s">
        <v>34</v>
      </c>
      <c r="D40" s="7">
        <v>42609</v>
      </c>
      <c r="E40" s="6" t="s">
        <v>52</v>
      </c>
      <c r="F40" s="6" t="s">
        <v>26</v>
      </c>
      <c r="G40" s="6" t="s">
        <v>42</v>
      </c>
      <c r="H40" s="19">
        <v>2016</v>
      </c>
      <c r="I40" s="6" t="s">
        <v>17</v>
      </c>
      <c r="J40" s="9">
        <v>62120</v>
      </c>
      <c r="K40" s="10">
        <v>745440</v>
      </c>
    </row>
    <row r="41" spans="1:11" ht="15.75" x14ac:dyDescent="0.25">
      <c r="A41" s="5" t="s">
        <v>116</v>
      </c>
      <c r="B41" s="20" t="s">
        <v>117</v>
      </c>
      <c r="C41" s="20" t="s">
        <v>13</v>
      </c>
      <c r="D41" s="21">
        <v>42720</v>
      </c>
      <c r="E41" s="20" t="s">
        <v>41</v>
      </c>
      <c r="F41" s="20" t="s">
        <v>30</v>
      </c>
      <c r="G41" s="20" t="s">
        <v>42</v>
      </c>
      <c r="H41" s="22">
        <v>2016</v>
      </c>
      <c r="I41" s="20" t="s">
        <v>31</v>
      </c>
      <c r="J41" s="23">
        <v>54778</v>
      </c>
      <c r="K41" s="24">
        <v>657336</v>
      </c>
    </row>
  </sheetData>
  <protectedRanges>
    <protectedRange sqref="H2:H25" name="Range1"/>
  </protectedRanges>
  <autoFilter ref="A1:K41" xr:uid="{BD7ABD45-FD46-406C-8A63-C34EE5C5CF7B}"/>
  <conditionalFormatting sqref="H2:H25">
    <cfRule type="expression" dxfId="2" priority="1">
      <formula>$H2=#REF!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CC0A9-CEF6-42E3-8A7C-D2FBA527D451}">
  <dimension ref="A1:Q41"/>
  <sheetViews>
    <sheetView showRuler="0" topLeftCell="E1" zoomScale="115" zoomScaleNormal="115" workbookViewId="0">
      <selection activeCell="M4" sqref="M4"/>
    </sheetView>
  </sheetViews>
  <sheetFormatPr defaultRowHeight="12.75" x14ac:dyDescent="0.2"/>
  <cols>
    <col min="1" max="1" width="11.7109375" style="11" bestFit="1" customWidth="1"/>
    <col min="2" max="2" width="20.28515625" style="11" bestFit="1" customWidth="1"/>
    <col min="3" max="3" width="14.28515625" style="25" bestFit="1" customWidth="1"/>
    <col min="4" max="4" width="11.85546875" style="26" bestFit="1" customWidth="1"/>
    <col min="5" max="5" width="18" style="11" bestFit="1" customWidth="1"/>
    <col min="6" max="6" width="14.140625" style="11" bestFit="1" customWidth="1"/>
    <col min="7" max="7" width="8.5703125" style="11" bestFit="1" customWidth="1"/>
    <col min="8" max="8" width="13.140625" style="11" bestFit="1" customWidth="1"/>
    <col min="9" max="9" width="14.140625" style="11" bestFit="1" customWidth="1"/>
    <col min="10" max="10" width="13.5703125" style="11" bestFit="1" customWidth="1"/>
    <col min="11" max="11" width="16.5703125" style="11" bestFit="1" customWidth="1"/>
    <col min="12" max="12" width="9.140625" style="11"/>
    <col min="13" max="13" width="10.85546875" style="11" bestFit="1" customWidth="1"/>
    <col min="14" max="16384" width="9.140625" style="11"/>
  </cols>
  <sheetData>
    <row r="1" spans="1:17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7" ht="15.75" x14ac:dyDescent="0.25">
      <c r="A2" s="5" t="s">
        <v>11</v>
      </c>
      <c r="B2" s="5" t="s">
        <v>12</v>
      </c>
      <c r="C2" s="6" t="s">
        <v>13</v>
      </c>
      <c r="D2" s="7">
        <v>36718</v>
      </c>
      <c r="E2" s="6" t="s">
        <v>14</v>
      </c>
      <c r="F2" s="6" t="s">
        <v>15</v>
      </c>
      <c r="G2" s="6" t="s">
        <v>16</v>
      </c>
      <c r="H2" s="8">
        <v>2000</v>
      </c>
      <c r="I2" s="6" t="s">
        <v>17</v>
      </c>
      <c r="J2" s="9">
        <v>33324</v>
      </c>
      <c r="K2" s="10">
        <v>399888</v>
      </c>
    </row>
    <row r="3" spans="1:17" ht="15.75" x14ac:dyDescent="0.25">
      <c r="A3" s="5" t="s">
        <v>18</v>
      </c>
      <c r="B3" s="12" t="s">
        <v>19</v>
      </c>
      <c r="C3" s="12" t="s">
        <v>20</v>
      </c>
      <c r="D3" s="13">
        <v>36861</v>
      </c>
      <c r="E3" s="12" t="s">
        <v>21</v>
      </c>
      <c r="F3" s="12" t="s">
        <v>15</v>
      </c>
      <c r="G3" s="12" t="s">
        <v>16</v>
      </c>
      <c r="H3" s="14">
        <v>2000</v>
      </c>
      <c r="I3" s="12" t="s">
        <v>17</v>
      </c>
      <c r="J3" s="15">
        <v>23694</v>
      </c>
      <c r="K3" s="16">
        <v>284328</v>
      </c>
      <c r="M3" s="45" t="s">
        <v>131</v>
      </c>
      <c r="N3" s="45"/>
      <c r="O3" s="45"/>
      <c r="P3" s="45"/>
      <c r="Q3" s="45"/>
    </row>
    <row r="4" spans="1:17" ht="15.75" x14ac:dyDescent="0.25">
      <c r="A4" s="5" t="s">
        <v>22</v>
      </c>
      <c r="B4" s="5" t="s">
        <v>23</v>
      </c>
      <c r="C4" s="6" t="s">
        <v>24</v>
      </c>
      <c r="D4" s="7">
        <v>37003</v>
      </c>
      <c r="E4" s="6" t="s">
        <v>25</v>
      </c>
      <c r="F4" s="6" t="s">
        <v>26</v>
      </c>
      <c r="G4" s="6" t="s">
        <v>16</v>
      </c>
      <c r="H4" s="8">
        <v>2001</v>
      </c>
      <c r="I4" s="6" t="s">
        <v>17</v>
      </c>
      <c r="J4" s="9">
        <v>47546</v>
      </c>
      <c r="K4" s="10">
        <v>570552</v>
      </c>
      <c r="M4" s="44" t="s">
        <v>132</v>
      </c>
      <c r="N4" s="28" t="s">
        <v>135</v>
      </c>
      <c r="O4" s="28"/>
      <c r="P4" s="28"/>
      <c r="Q4" s="28"/>
    </row>
    <row r="5" spans="1:17" ht="17.25" customHeight="1" x14ac:dyDescent="0.25">
      <c r="A5" s="5" t="s">
        <v>27</v>
      </c>
      <c r="B5" s="12" t="s">
        <v>28</v>
      </c>
      <c r="C5" s="12" t="s">
        <v>20</v>
      </c>
      <c r="D5" s="13">
        <v>37042</v>
      </c>
      <c r="E5" s="12" t="s">
        <v>29</v>
      </c>
      <c r="F5" s="12" t="s">
        <v>30</v>
      </c>
      <c r="G5" s="12" t="s">
        <v>16</v>
      </c>
      <c r="H5" s="14">
        <v>2001</v>
      </c>
      <c r="I5" s="12" t="s">
        <v>31</v>
      </c>
      <c r="J5" s="15">
        <v>18114</v>
      </c>
      <c r="K5" s="16">
        <v>217368</v>
      </c>
      <c r="M5" s="44" t="s">
        <v>133</v>
      </c>
      <c r="N5" s="28" t="s">
        <v>136</v>
      </c>
      <c r="O5" s="28"/>
      <c r="P5" s="28"/>
      <c r="Q5" s="28"/>
    </row>
    <row r="6" spans="1:17" ht="15.75" x14ac:dyDescent="0.25">
      <c r="A6" s="5" t="s">
        <v>32</v>
      </c>
      <c r="B6" s="5" t="s">
        <v>33</v>
      </c>
      <c r="C6" s="6" t="s">
        <v>34</v>
      </c>
      <c r="D6" s="7">
        <v>37482</v>
      </c>
      <c r="E6" s="6" t="s">
        <v>21</v>
      </c>
      <c r="F6" s="6" t="s">
        <v>15</v>
      </c>
      <c r="G6" s="6" t="s">
        <v>16</v>
      </c>
      <c r="H6" s="8">
        <v>2002</v>
      </c>
      <c r="I6" s="6" t="s">
        <v>35</v>
      </c>
      <c r="J6" s="9">
        <v>57487</v>
      </c>
      <c r="K6" s="10">
        <v>689844</v>
      </c>
      <c r="M6" s="44" t="s">
        <v>134</v>
      </c>
      <c r="N6" s="28" t="s">
        <v>139</v>
      </c>
      <c r="O6" s="28"/>
      <c r="P6" s="28"/>
      <c r="Q6" s="28"/>
    </row>
    <row r="7" spans="1:17" ht="15.75" x14ac:dyDescent="0.25">
      <c r="A7" s="5" t="s">
        <v>36</v>
      </c>
      <c r="B7" s="17" t="s">
        <v>37</v>
      </c>
      <c r="C7" s="12" t="s">
        <v>137</v>
      </c>
      <c r="D7" s="13">
        <v>37663</v>
      </c>
      <c r="E7" s="12" t="s">
        <v>14</v>
      </c>
      <c r="F7" s="12" t="s">
        <v>15</v>
      </c>
      <c r="G7" s="12" t="s">
        <v>16</v>
      </c>
      <c r="H7" s="18">
        <v>2003</v>
      </c>
      <c r="I7" s="12" t="s">
        <v>35</v>
      </c>
      <c r="J7" s="15">
        <v>61355</v>
      </c>
      <c r="K7" s="16">
        <v>736260</v>
      </c>
    </row>
    <row r="8" spans="1:17" ht="15.75" x14ac:dyDescent="0.25">
      <c r="A8" s="5" t="s">
        <v>39</v>
      </c>
      <c r="B8" s="6" t="s">
        <v>40</v>
      </c>
      <c r="C8" s="6" t="s">
        <v>20</v>
      </c>
      <c r="D8" s="7">
        <v>38039</v>
      </c>
      <c r="E8" s="6" t="s">
        <v>41</v>
      </c>
      <c r="F8" s="6" t="s">
        <v>30</v>
      </c>
      <c r="G8" s="6" t="s">
        <v>42</v>
      </c>
      <c r="H8" s="19">
        <v>2004</v>
      </c>
      <c r="I8" s="6" t="s">
        <v>31</v>
      </c>
      <c r="J8" s="9">
        <v>19399</v>
      </c>
      <c r="K8" s="10">
        <v>232788</v>
      </c>
    </row>
    <row r="9" spans="1:17" ht="15.75" x14ac:dyDescent="0.25">
      <c r="A9" s="5" t="s">
        <v>43</v>
      </c>
      <c r="B9" s="12" t="s">
        <v>44</v>
      </c>
      <c r="C9" s="12" t="s">
        <v>45</v>
      </c>
      <c r="D9" s="13">
        <v>38054</v>
      </c>
      <c r="E9" s="12" t="s">
        <v>46</v>
      </c>
      <c r="F9" s="12" t="s">
        <v>26</v>
      </c>
      <c r="G9" s="12" t="s">
        <v>42</v>
      </c>
      <c r="H9" s="14">
        <v>2004</v>
      </c>
      <c r="I9" s="12" t="s">
        <v>17</v>
      </c>
      <c r="J9" s="15">
        <v>19841</v>
      </c>
      <c r="K9" s="16">
        <v>238092</v>
      </c>
    </row>
    <row r="10" spans="1:17" ht="15.75" x14ac:dyDescent="0.25">
      <c r="A10" s="5" t="s">
        <v>47</v>
      </c>
      <c r="B10" s="5" t="s">
        <v>48</v>
      </c>
      <c r="C10" s="6" t="s">
        <v>24</v>
      </c>
      <c r="D10" s="7">
        <v>38096</v>
      </c>
      <c r="E10" s="6" t="s">
        <v>49</v>
      </c>
      <c r="F10" s="6" t="s">
        <v>15</v>
      </c>
      <c r="G10" s="6" t="s">
        <v>16</v>
      </c>
      <c r="H10" s="8">
        <v>2000</v>
      </c>
      <c r="I10" s="6" t="s">
        <v>31</v>
      </c>
      <c r="J10" s="9">
        <v>47778</v>
      </c>
      <c r="K10" s="10">
        <v>573336</v>
      </c>
    </row>
    <row r="11" spans="1:17" ht="15.75" x14ac:dyDescent="0.25">
      <c r="A11" s="5" t="s">
        <v>50</v>
      </c>
      <c r="B11" s="17" t="s">
        <v>51</v>
      </c>
      <c r="C11" s="12" t="s">
        <v>45</v>
      </c>
      <c r="D11" s="13">
        <v>38163</v>
      </c>
      <c r="E11" s="12" t="s">
        <v>52</v>
      </c>
      <c r="F11" s="12" t="s">
        <v>26</v>
      </c>
      <c r="G11" s="12" t="s">
        <v>16</v>
      </c>
      <c r="H11" s="18">
        <v>2000</v>
      </c>
      <c r="I11" s="12" t="s">
        <v>31</v>
      </c>
      <c r="J11" s="15">
        <v>21602</v>
      </c>
      <c r="K11" s="16">
        <v>259224</v>
      </c>
    </row>
    <row r="12" spans="1:17" ht="15.75" x14ac:dyDescent="0.25">
      <c r="A12" s="5" t="s">
        <v>53</v>
      </c>
      <c r="B12" s="6" t="s">
        <v>54</v>
      </c>
      <c r="C12" s="6" t="s">
        <v>55</v>
      </c>
      <c r="D12" s="7">
        <v>38185</v>
      </c>
      <c r="E12" s="6" t="s">
        <v>41</v>
      </c>
      <c r="F12" s="6" t="s">
        <v>30</v>
      </c>
      <c r="G12" s="6" t="s">
        <v>42</v>
      </c>
      <c r="H12" s="19">
        <v>2004</v>
      </c>
      <c r="I12" s="6" t="s">
        <v>17</v>
      </c>
      <c r="J12" s="9">
        <v>54542</v>
      </c>
      <c r="K12" s="10">
        <v>654504</v>
      </c>
    </row>
    <row r="13" spans="1:17" ht="15.75" x14ac:dyDescent="0.25">
      <c r="A13" s="5" t="s">
        <v>56</v>
      </c>
      <c r="B13" s="12" t="s">
        <v>57</v>
      </c>
      <c r="C13" s="12" t="s">
        <v>45</v>
      </c>
      <c r="D13" s="13">
        <v>38291</v>
      </c>
      <c r="E13" s="12" t="s">
        <v>29</v>
      </c>
      <c r="F13" s="12" t="s">
        <v>30</v>
      </c>
      <c r="G13" s="12" t="s">
        <v>42</v>
      </c>
      <c r="H13" s="14">
        <v>2004</v>
      </c>
      <c r="I13" s="12" t="s">
        <v>31</v>
      </c>
      <c r="J13" s="15">
        <v>19549</v>
      </c>
      <c r="K13" s="16">
        <v>234588</v>
      </c>
    </row>
    <row r="14" spans="1:17" ht="15.75" x14ac:dyDescent="0.25">
      <c r="A14" s="5" t="s">
        <v>58</v>
      </c>
      <c r="B14" s="5" t="s">
        <v>59</v>
      </c>
      <c r="C14" s="6" t="s">
        <v>55</v>
      </c>
      <c r="D14" s="7">
        <v>38417</v>
      </c>
      <c r="E14" s="6" t="s">
        <v>60</v>
      </c>
      <c r="F14" s="6" t="s">
        <v>15</v>
      </c>
      <c r="G14" s="6" t="s">
        <v>16</v>
      </c>
      <c r="H14" s="8">
        <v>2005</v>
      </c>
      <c r="I14" s="6" t="s">
        <v>17</v>
      </c>
      <c r="J14" s="9">
        <v>58821</v>
      </c>
      <c r="K14" s="10">
        <v>705852</v>
      </c>
    </row>
    <row r="15" spans="1:17" ht="15.75" x14ac:dyDescent="0.25">
      <c r="A15" s="5" t="s">
        <v>61</v>
      </c>
      <c r="B15" s="17" t="s">
        <v>62</v>
      </c>
      <c r="C15" s="12" t="s">
        <v>13</v>
      </c>
      <c r="D15" s="13">
        <v>38678</v>
      </c>
      <c r="E15" s="12" t="s">
        <v>52</v>
      </c>
      <c r="F15" s="12" t="s">
        <v>26</v>
      </c>
      <c r="G15" s="12" t="s">
        <v>16</v>
      </c>
      <c r="H15" s="18">
        <v>2005</v>
      </c>
      <c r="I15" s="12" t="s">
        <v>31</v>
      </c>
      <c r="J15" s="15">
        <v>56762</v>
      </c>
      <c r="K15" s="16">
        <v>681144</v>
      </c>
    </row>
    <row r="16" spans="1:17" ht="15.75" x14ac:dyDescent="0.25">
      <c r="A16" s="5" t="s">
        <v>63</v>
      </c>
      <c r="B16" s="5" t="s">
        <v>64</v>
      </c>
      <c r="C16" s="6" t="s">
        <v>24</v>
      </c>
      <c r="D16" s="7">
        <v>38866</v>
      </c>
      <c r="E16" s="6" t="s">
        <v>60</v>
      </c>
      <c r="F16" s="6" t="s">
        <v>15</v>
      </c>
      <c r="G16" s="6" t="s">
        <v>16</v>
      </c>
      <c r="H16" s="8">
        <v>2006</v>
      </c>
      <c r="I16" s="6" t="s">
        <v>17</v>
      </c>
      <c r="J16" s="9">
        <v>58575</v>
      </c>
      <c r="K16" s="10">
        <v>702900</v>
      </c>
    </row>
    <row r="17" spans="1:11" ht="15.75" x14ac:dyDescent="0.25">
      <c r="A17" s="5" t="s">
        <v>65</v>
      </c>
      <c r="B17" s="12" t="s">
        <v>66</v>
      </c>
      <c r="C17" s="12" t="s">
        <v>138</v>
      </c>
      <c r="D17" s="13">
        <v>38968</v>
      </c>
      <c r="E17" s="12" t="s">
        <v>41</v>
      </c>
      <c r="F17" s="12" t="s">
        <v>30</v>
      </c>
      <c r="G17" s="12" t="s">
        <v>42</v>
      </c>
      <c r="H17" s="14">
        <v>2006</v>
      </c>
      <c r="I17" s="12" t="s">
        <v>31</v>
      </c>
      <c r="J17" s="15">
        <v>41834</v>
      </c>
      <c r="K17" s="16">
        <v>502008</v>
      </c>
    </row>
    <row r="18" spans="1:11" ht="15.75" x14ac:dyDescent="0.25">
      <c r="A18" s="5" t="s">
        <v>67</v>
      </c>
      <c r="B18" s="6" t="s">
        <v>68</v>
      </c>
      <c r="C18" s="6" t="s">
        <v>45</v>
      </c>
      <c r="D18" s="7">
        <v>39075</v>
      </c>
      <c r="E18" s="6" t="s">
        <v>29</v>
      </c>
      <c r="F18" s="6" t="s">
        <v>30</v>
      </c>
      <c r="G18" s="6" t="s">
        <v>42</v>
      </c>
      <c r="H18" s="19">
        <v>2006</v>
      </c>
      <c r="I18" s="6" t="s">
        <v>35</v>
      </c>
      <c r="J18" s="9">
        <v>21970</v>
      </c>
      <c r="K18" s="10">
        <v>263640</v>
      </c>
    </row>
    <row r="19" spans="1:11" ht="15.75" x14ac:dyDescent="0.25">
      <c r="A19" s="5" t="s">
        <v>69</v>
      </c>
      <c r="B19" s="12" t="s">
        <v>70</v>
      </c>
      <c r="C19" s="12" t="s">
        <v>13</v>
      </c>
      <c r="D19" s="13">
        <v>39122</v>
      </c>
      <c r="E19" s="12" t="s">
        <v>29</v>
      </c>
      <c r="F19" s="12" t="s">
        <v>30</v>
      </c>
      <c r="G19" s="12" t="s">
        <v>42</v>
      </c>
      <c r="H19" s="14">
        <v>2007</v>
      </c>
      <c r="I19" s="12" t="s">
        <v>31</v>
      </c>
      <c r="J19" s="15">
        <v>51939</v>
      </c>
      <c r="K19" s="16">
        <v>623268</v>
      </c>
    </row>
    <row r="20" spans="1:11" ht="15.75" x14ac:dyDescent="0.25">
      <c r="A20" s="5" t="s">
        <v>71</v>
      </c>
      <c r="B20" s="6" t="s">
        <v>72</v>
      </c>
      <c r="C20" s="6" t="s">
        <v>13</v>
      </c>
      <c r="D20" s="7">
        <v>39202</v>
      </c>
      <c r="E20" s="6" t="s">
        <v>73</v>
      </c>
      <c r="F20" s="6" t="s">
        <v>30</v>
      </c>
      <c r="G20" s="6" t="s">
        <v>16</v>
      </c>
      <c r="H20" s="19">
        <v>2007</v>
      </c>
      <c r="I20" s="6" t="s">
        <v>17</v>
      </c>
      <c r="J20" s="9">
        <v>51030</v>
      </c>
      <c r="K20" s="10">
        <v>612360</v>
      </c>
    </row>
    <row r="21" spans="1:11" ht="15.75" x14ac:dyDescent="0.25">
      <c r="A21" s="5" t="s">
        <v>74</v>
      </c>
      <c r="B21" s="12" t="s">
        <v>75</v>
      </c>
      <c r="C21" s="12" t="s">
        <v>45</v>
      </c>
      <c r="D21" s="13">
        <v>39424</v>
      </c>
      <c r="E21" s="12" t="s">
        <v>73</v>
      </c>
      <c r="F21" s="12" t="s">
        <v>30</v>
      </c>
      <c r="G21" s="12" t="s">
        <v>42</v>
      </c>
      <c r="H21" s="14">
        <v>2007</v>
      </c>
      <c r="I21" s="12" t="s">
        <v>31</v>
      </c>
      <c r="J21" s="15">
        <v>19429</v>
      </c>
      <c r="K21" s="16">
        <v>233148</v>
      </c>
    </row>
    <row r="22" spans="1:11" ht="15.75" x14ac:dyDescent="0.25">
      <c r="A22" s="5" t="s">
        <v>76</v>
      </c>
      <c r="B22" s="6" t="s">
        <v>77</v>
      </c>
      <c r="C22" s="6" t="s">
        <v>55</v>
      </c>
      <c r="D22" s="7">
        <v>39450</v>
      </c>
      <c r="E22" s="6" t="s">
        <v>41</v>
      </c>
      <c r="F22" s="6" t="s">
        <v>30</v>
      </c>
      <c r="G22" s="6" t="s">
        <v>42</v>
      </c>
      <c r="H22" s="19">
        <v>2008</v>
      </c>
      <c r="I22" s="6" t="s">
        <v>31</v>
      </c>
      <c r="J22" s="9">
        <v>37815</v>
      </c>
      <c r="K22" s="10">
        <v>453780</v>
      </c>
    </row>
    <row r="23" spans="1:11" ht="15.75" x14ac:dyDescent="0.25">
      <c r="A23" s="5" t="s">
        <v>78</v>
      </c>
      <c r="B23" s="17" t="s">
        <v>79</v>
      </c>
      <c r="C23" s="12" t="s">
        <v>13</v>
      </c>
      <c r="D23" s="13">
        <v>39682</v>
      </c>
      <c r="E23" s="12" t="s">
        <v>46</v>
      </c>
      <c r="F23" s="12" t="s">
        <v>26</v>
      </c>
      <c r="G23" s="12" t="s">
        <v>16</v>
      </c>
      <c r="H23" s="18">
        <v>2008</v>
      </c>
      <c r="I23" s="12" t="s">
        <v>35</v>
      </c>
      <c r="J23" s="15">
        <v>32912</v>
      </c>
      <c r="K23" s="16">
        <v>394944</v>
      </c>
    </row>
    <row r="24" spans="1:11" ht="15.75" x14ac:dyDescent="0.25">
      <c r="A24" s="5" t="s">
        <v>80</v>
      </c>
      <c r="B24" s="6" t="s">
        <v>81</v>
      </c>
      <c r="C24" s="6" t="s">
        <v>34</v>
      </c>
      <c r="D24" s="7">
        <v>39842</v>
      </c>
      <c r="E24" s="6" t="s">
        <v>41</v>
      </c>
      <c r="F24" s="6" t="s">
        <v>30</v>
      </c>
      <c r="G24" s="6" t="s">
        <v>42</v>
      </c>
      <c r="H24" s="19">
        <v>2009</v>
      </c>
      <c r="I24" s="6" t="s">
        <v>35</v>
      </c>
      <c r="J24" s="9">
        <v>74422</v>
      </c>
      <c r="K24" s="10">
        <v>893064</v>
      </c>
    </row>
    <row r="25" spans="1:11" ht="15.75" x14ac:dyDescent="0.25">
      <c r="A25" s="5" t="s">
        <v>82</v>
      </c>
      <c r="B25" s="17" t="s">
        <v>83</v>
      </c>
      <c r="C25" s="12" t="s">
        <v>38</v>
      </c>
      <c r="D25" s="13">
        <v>39848</v>
      </c>
      <c r="E25" s="12" t="s">
        <v>60</v>
      </c>
      <c r="F25" s="12" t="s">
        <v>15</v>
      </c>
      <c r="G25" s="12" t="s">
        <v>16</v>
      </c>
      <c r="H25" s="18">
        <v>2009</v>
      </c>
      <c r="I25" s="12" t="s">
        <v>35</v>
      </c>
      <c r="J25" s="15">
        <v>58694</v>
      </c>
      <c r="K25" s="16">
        <v>704328</v>
      </c>
    </row>
    <row r="26" spans="1:11" ht="15.75" x14ac:dyDescent="0.25">
      <c r="A26" s="5" t="s">
        <v>84</v>
      </c>
      <c r="B26" s="6" t="s">
        <v>85</v>
      </c>
      <c r="C26" s="6" t="s">
        <v>34</v>
      </c>
      <c r="D26" s="7">
        <v>40223</v>
      </c>
      <c r="E26" s="6" t="s">
        <v>73</v>
      </c>
      <c r="F26" s="6" t="s">
        <v>30</v>
      </c>
      <c r="G26" s="6" t="s">
        <v>42</v>
      </c>
      <c r="H26" s="19">
        <v>2010</v>
      </c>
      <c r="I26" s="6" t="s">
        <v>31</v>
      </c>
      <c r="J26" s="9">
        <v>87889</v>
      </c>
      <c r="K26" s="10">
        <v>1054668</v>
      </c>
    </row>
    <row r="27" spans="1:11" ht="15.75" x14ac:dyDescent="0.25">
      <c r="A27" s="5" t="s">
        <v>86</v>
      </c>
      <c r="B27" s="17" t="s">
        <v>87</v>
      </c>
      <c r="C27" s="12" t="s">
        <v>24</v>
      </c>
      <c r="D27" s="13">
        <v>40531</v>
      </c>
      <c r="E27" s="12" t="s">
        <v>49</v>
      </c>
      <c r="F27" s="12" t="s">
        <v>15</v>
      </c>
      <c r="G27" s="12" t="s">
        <v>16</v>
      </c>
      <c r="H27" s="18">
        <v>2010</v>
      </c>
      <c r="I27" s="12" t="s">
        <v>17</v>
      </c>
      <c r="J27" s="15">
        <v>58136</v>
      </c>
      <c r="K27" s="16">
        <v>697632</v>
      </c>
    </row>
    <row r="28" spans="1:11" ht="15.75" x14ac:dyDescent="0.25">
      <c r="A28" s="5" t="s">
        <v>88</v>
      </c>
      <c r="B28" s="6" t="s">
        <v>89</v>
      </c>
      <c r="C28" s="6" t="s">
        <v>45</v>
      </c>
      <c r="D28" s="7">
        <v>40618</v>
      </c>
      <c r="E28" s="6" t="s">
        <v>90</v>
      </c>
      <c r="F28" s="6" t="s">
        <v>91</v>
      </c>
      <c r="G28" s="6" t="s">
        <v>42</v>
      </c>
      <c r="H28" s="19">
        <v>2011</v>
      </c>
      <c r="I28" s="6" t="s">
        <v>35</v>
      </c>
      <c r="J28" s="9">
        <v>21265</v>
      </c>
      <c r="K28" s="10">
        <v>255180</v>
      </c>
    </row>
    <row r="29" spans="1:11" ht="15.75" x14ac:dyDescent="0.25">
      <c r="A29" s="5" t="s">
        <v>92</v>
      </c>
      <c r="B29" s="17" t="s">
        <v>93</v>
      </c>
      <c r="C29" s="12" t="s">
        <v>55</v>
      </c>
      <c r="D29" s="13">
        <v>40776</v>
      </c>
      <c r="E29" s="12" t="s">
        <v>60</v>
      </c>
      <c r="F29" s="12" t="s">
        <v>15</v>
      </c>
      <c r="G29" s="12" t="s">
        <v>16</v>
      </c>
      <c r="H29" s="18">
        <v>2011</v>
      </c>
      <c r="I29" s="12" t="s">
        <v>31</v>
      </c>
      <c r="J29" s="15">
        <v>59751</v>
      </c>
      <c r="K29" s="16">
        <v>717012</v>
      </c>
    </row>
    <row r="30" spans="1:11" ht="15.75" x14ac:dyDescent="0.25">
      <c r="A30" s="5" t="s">
        <v>94</v>
      </c>
      <c r="B30" s="5" t="s">
        <v>95</v>
      </c>
      <c r="C30" s="6" t="s">
        <v>38</v>
      </c>
      <c r="D30" s="7">
        <v>41234</v>
      </c>
      <c r="E30" s="6" t="s">
        <v>49</v>
      </c>
      <c r="F30" s="6" t="s">
        <v>15</v>
      </c>
      <c r="G30" s="6" t="s">
        <v>16</v>
      </c>
      <c r="H30" s="8">
        <v>2012</v>
      </c>
      <c r="I30" s="6" t="s">
        <v>31</v>
      </c>
      <c r="J30" s="9">
        <v>39823</v>
      </c>
      <c r="K30" s="10">
        <v>477876</v>
      </c>
    </row>
    <row r="31" spans="1:11" ht="15.75" x14ac:dyDescent="0.25">
      <c r="A31" s="5" t="s">
        <v>96</v>
      </c>
      <c r="B31" s="17" t="s">
        <v>97</v>
      </c>
      <c r="C31" s="12" t="s">
        <v>45</v>
      </c>
      <c r="D31" s="13">
        <v>41364</v>
      </c>
      <c r="E31" s="12" t="s">
        <v>14</v>
      </c>
      <c r="F31" s="12" t="s">
        <v>15</v>
      </c>
      <c r="G31" s="12" t="s">
        <v>16</v>
      </c>
      <c r="H31" s="18">
        <v>2013</v>
      </c>
      <c r="I31" s="12" t="s">
        <v>31</v>
      </c>
      <c r="J31" s="15">
        <v>18786</v>
      </c>
      <c r="K31" s="16">
        <v>225432</v>
      </c>
    </row>
    <row r="32" spans="1:11" ht="15.75" x14ac:dyDescent="0.25">
      <c r="A32" s="5" t="s">
        <v>98</v>
      </c>
      <c r="B32" s="6" t="s">
        <v>99</v>
      </c>
      <c r="C32" s="6" t="s">
        <v>55</v>
      </c>
      <c r="D32" s="7">
        <v>41415</v>
      </c>
      <c r="E32" s="6" t="s">
        <v>41</v>
      </c>
      <c r="F32" s="6" t="s">
        <v>30</v>
      </c>
      <c r="G32" s="6" t="s">
        <v>42</v>
      </c>
      <c r="H32" s="19">
        <v>2013</v>
      </c>
      <c r="I32" s="6" t="s">
        <v>31</v>
      </c>
      <c r="J32" s="9">
        <v>53621</v>
      </c>
      <c r="K32" s="10">
        <v>643452</v>
      </c>
    </row>
    <row r="33" spans="1:11" ht="15.75" x14ac:dyDescent="0.25">
      <c r="A33" s="5" t="s">
        <v>100</v>
      </c>
      <c r="B33" s="12" t="s">
        <v>101</v>
      </c>
      <c r="C33" s="12" t="s">
        <v>13</v>
      </c>
      <c r="D33" s="13">
        <v>41432</v>
      </c>
      <c r="E33" s="12" t="s">
        <v>73</v>
      </c>
      <c r="F33" s="12" t="s">
        <v>30</v>
      </c>
      <c r="G33" s="12" t="s">
        <v>42</v>
      </c>
      <c r="H33" s="14">
        <v>2013</v>
      </c>
      <c r="I33" s="12" t="s">
        <v>35</v>
      </c>
      <c r="J33" s="15">
        <v>52025</v>
      </c>
      <c r="K33" s="16">
        <v>624300</v>
      </c>
    </row>
    <row r="34" spans="1:11" ht="15.75" x14ac:dyDescent="0.25">
      <c r="A34" s="5" t="s">
        <v>102</v>
      </c>
      <c r="B34" s="5" t="s">
        <v>103</v>
      </c>
      <c r="C34" s="6" t="s">
        <v>24</v>
      </c>
      <c r="D34" s="7">
        <v>41463</v>
      </c>
      <c r="E34" s="6" t="s">
        <v>60</v>
      </c>
      <c r="F34" s="6" t="s">
        <v>15</v>
      </c>
      <c r="G34" s="6" t="s">
        <v>16</v>
      </c>
      <c r="H34" s="8">
        <v>2013</v>
      </c>
      <c r="I34" s="6" t="s">
        <v>31</v>
      </c>
      <c r="J34" s="9">
        <v>55708</v>
      </c>
      <c r="K34" s="10">
        <v>668496</v>
      </c>
    </row>
    <row r="35" spans="1:11" ht="15.75" x14ac:dyDescent="0.25">
      <c r="A35" s="5" t="s">
        <v>104</v>
      </c>
      <c r="B35" s="12" t="s">
        <v>105</v>
      </c>
      <c r="C35" s="12" t="s">
        <v>34</v>
      </c>
      <c r="D35" s="13">
        <v>41768</v>
      </c>
      <c r="E35" s="12" t="s">
        <v>29</v>
      </c>
      <c r="F35" s="12" t="s">
        <v>30</v>
      </c>
      <c r="G35" s="12" t="s">
        <v>42</v>
      </c>
      <c r="H35" s="14">
        <v>2014</v>
      </c>
      <c r="I35" s="12" t="s">
        <v>31</v>
      </c>
      <c r="J35" s="15">
        <v>75883</v>
      </c>
      <c r="K35" s="16">
        <v>910596</v>
      </c>
    </row>
    <row r="36" spans="1:11" ht="15.75" x14ac:dyDescent="0.25">
      <c r="A36" s="5" t="s">
        <v>106</v>
      </c>
      <c r="B36" s="6" t="s">
        <v>107</v>
      </c>
      <c r="C36" s="6" t="s">
        <v>34</v>
      </c>
      <c r="D36" s="7">
        <v>42046</v>
      </c>
      <c r="E36" s="6" t="s">
        <v>29</v>
      </c>
      <c r="F36" s="6" t="s">
        <v>30</v>
      </c>
      <c r="G36" s="6" t="s">
        <v>42</v>
      </c>
      <c r="H36" s="19">
        <v>2015</v>
      </c>
      <c r="I36" s="6" t="s">
        <v>31</v>
      </c>
      <c r="J36" s="9">
        <v>63548</v>
      </c>
      <c r="K36" s="10">
        <v>762576</v>
      </c>
    </row>
    <row r="37" spans="1:11" ht="15.75" x14ac:dyDescent="0.25">
      <c r="A37" s="5" t="s">
        <v>108</v>
      </c>
      <c r="B37" s="12" t="s">
        <v>109</v>
      </c>
      <c r="C37" s="12" t="s">
        <v>24</v>
      </c>
      <c r="D37" s="13">
        <v>42248</v>
      </c>
      <c r="E37" s="12" t="s">
        <v>41</v>
      </c>
      <c r="F37" s="12" t="s">
        <v>30</v>
      </c>
      <c r="G37" s="12" t="s">
        <v>42</v>
      </c>
      <c r="H37" s="14">
        <v>2015</v>
      </c>
      <c r="I37" s="12" t="s">
        <v>31</v>
      </c>
      <c r="J37" s="15">
        <v>44559</v>
      </c>
      <c r="K37" s="16">
        <v>534708</v>
      </c>
    </row>
    <row r="38" spans="1:11" ht="15.75" x14ac:dyDescent="0.25">
      <c r="A38" s="5" t="s">
        <v>110</v>
      </c>
      <c r="B38" s="6" t="s">
        <v>111</v>
      </c>
      <c r="C38" s="6" t="s">
        <v>20</v>
      </c>
      <c r="D38" s="7">
        <v>42261</v>
      </c>
      <c r="E38" s="6" t="s">
        <v>90</v>
      </c>
      <c r="F38" s="6" t="s">
        <v>91</v>
      </c>
      <c r="G38" s="6" t="s">
        <v>42</v>
      </c>
      <c r="H38" s="19">
        <v>2015</v>
      </c>
      <c r="I38" s="6" t="s">
        <v>31</v>
      </c>
      <c r="J38" s="9">
        <v>17212</v>
      </c>
      <c r="K38" s="10">
        <v>206544</v>
      </c>
    </row>
    <row r="39" spans="1:11" ht="15.75" x14ac:dyDescent="0.25">
      <c r="A39" s="5" t="s">
        <v>112</v>
      </c>
      <c r="B39" s="12" t="s">
        <v>113</v>
      </c>
      <c r="C39" s="12" t="s">
        <v>24</v>
      </c>
      <c r="D39" s="13">
        <v>42267</v>
      </c>
      <c r="E39" s="12" t="s">
        <v>41</v>
      </c>
      <c r="F39" s="12" t="s">
        <v>30</v>
      </c>
      <c r="G39" s="12" t="s">
        <v>42</v>
      </c>
      <c r="H39" s="14">
        <v>2015</v>
      </c>
      <c r="I39" s="12" t="s">
        <v>31</v>
      </c>
      <c r="J39" s="15">
        <v>57994</v>
      </c>
      <c r="K39" s="16">
        <v>695928</v>
      </c>
    </row>
    <row r="40" spans="1:11" ht="15.75" x14ac:dyDescent="0.25">
      <c r="A40" s="5" t="s">
        <v>114</v>
      </c>
      <c r="B40" s="6" t="s">
        <v>115</v>
      </c>
      <c r="C40" s="6" t="s">
        <v>34</v>
      </c>
      <c r="D40" s="7">
        <v>42609</v>
      </c>
      <c r="E40" s="6" t="s">
        <v>52</v>
      </c>
      <c r="F40" s="6" t="s">
        <v>26</v>
      </c>
      <c r="G40" s="6" t="s">
        <v>42</v>
      </c>
      <c r="H40" s="19">
        <v>2016</v>
      </c>
      <c r="I40" s="6" t="s">
        <v>17</v>
      </c>
      <c r="J40" s="9">
        <v>62120</v>
      </c>
      <c r="K40" s="10">
        <v>745440</v>
      </c>
    </row>
    <row r="41" spans="1:11" ht="15.75" x14ac:dyDescent="0.25">
      <c r="A41" s="5" t="s">
        <v>116</v>
      </c>
      <c r="B41" s="20" t="s">
        <v>117</v>
      </c>
      <c r="C41" s="20" t="s">
        <v>13</v>
      </c>
      <c r="D41" s="21">
        <v>42720</v>
      </c>
      <c r="E41" s="20" t="s">
        <v>41</v>
      </c>
      <c r="F41" s="20" t="s">
        <v>30</v>
      </c>
      <c r="G41" s="20" t="s">
        <v>42</v>
      </c>
      <c r="H41" s="22">
        <v>2016</v>
      </c>
      <c r="I41" s="20" t="s">
        <v>31</v>
      </c>
      <c r="J41" s="23">
        <v>54778</v>
      </c>
      <c r="K41" s="24">
        <v>657336</v>
      </c>
    </row>
  </sheetData>
  <protectedRanges>
    <protectedRange sqref="H2:H25" name="Range1"/>
  </protectedRanges>
  <autoFilter ref="A1:K41" xr:uid="{E13CC0A9-CEF6-42E3-8A7C-D2FBA527D451}"/>
  <mergeCells count="4">
    <mergeCell ref="M3:Q3"/>
    <mergeCell ref="N4:Q4"/>
    <mergeCell ref="N5:Q5"/>
    <mergeCell ref="N6:Q6"/>
  </mergeCells>
  <conditionalFormatting sqref="H2:H25">
    <cfRule type="expression" dxfId="1" priority="1">
      <formula>$H2=#REF!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1044-39B9-46B2-8B2F-0719727A5B45}">
  <dimension ref="B1:W43"/>
  <sheetViews>
    <sheetView showRuler="0" zoomScaleNormal="100" workbookViewId="0">
      <selection activeCell="H16" sqref="H16"/>
    </sheetView>
  </sheetViews>
  <sheetFormatPr defaultRowHeight="12.75" x14ac:dyDescent="0.2"/>
  <cols>
    <col min="1" max="1" width="9.140625" style="11"/>
    <col min="2" max="2" width="11.7109375" style="11" bestFit="1" customWidth="1"/>
    <col min="3" max="3" width="20.28515625" style="11" bestFit="1" customWidth="1"/>
    <col min="4" max="4" width="14.28515625" style="25" bestFit="1" customWidth="1"/>
    <col min="5" max="5" width="11.85546875" style="26" bestFit="1" customWidth="1"/>
    <col min="6" max="6" width="18" style="11" bestFit="1" customWidth="1"/>
    <col min="7" max="7" width="14.140625" style="11" bestFit="1" customWidth="1"/>
    <col min="8" max="8" width="8.5703125" style="11" bestFit="1" customWidth="1"/>
    <col min="9" max="9" width="13.140625" style="11" bestFit="1" customWidth="1"/>
    <col min="10" max="10" width="14.140625" style="11" bestFit="1" customWidth="1"/>
    <col min="11" max="11" width="13.5703125" style="11" bestFit="1" customWidth="1"/>
    <col min="12" max="12" width="16.5703125" style="11" bestFit="1" customWidth="1"/>
    <col min="13" max="15" width="9.140625" style="11"/>
    <col min="16" max="16" width="14.7109375" style="11" customWidth="1"/>
    <col min="17" max="17" width="18.42578125" style="11" customWidth="1"/>
    <col min="18" max="18" width="15.42578125" style="11" bestFit="1" customWidth="1"/>
    <col min="19" max="19" width="14.5703125" style="11" bestFit="1" customWidth="1"/>
    <col min="20" max="16384" width="9.140625" style="11"/>
  </cols>
  <sheetData>
    <row r="1" spans="2:23" ht="33" x14ac:dyDescent="0.45">
      <c r="M1" s="46" t="s">
        <v>140</v>
      </c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2:23" x14ac:dyDescent="0.2">
      <c r="N2" s="28" t="s">
        <v>141</v>
      </c>
      <c r="O2" s="28"/>
      <c r="P2" s="47" t="s">
        <v>143</v>
      </c>
      <c r="Q2" s="48"/>
      <c r="R2" s="48"/>
      <c r="S2" s="48"/>
      <c r="T2" s="49"/>
    </row>
    <row r="3" spans="2:23" s="4" customFormat="1" ht="15.75" x14ac:dyDescent="0.2">
      <c r="B3" s="1" t="s">
        <v>0</v>
      </c>
      <c r="C3" s="1" t="s">
        <v>1</v>
      </c>
      <c r="D3" s="1" t="s">
        <v>2</v>
      </c>
      <c r="E3" s="2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3" t="s">
        <v>10</v>
      </c>
      <c r="N3" s="28" t="s">
        <v>142</v>
      </c>
      <c r="O3" s="28"/>
      <c r="P3" s="47" t="s">
        <v>144</v>
      </c>
      <c r="Q3" s="48"/>
      <c r="R3" s="48"/>
      <c r="S3" s="48"/>
      <c r="T3" s="49"/>
    </row>
    <row r="4" spans="2:23" ht="15.75" x14ac:dyDescent="0.25">
      <c r="B4" s="5" t="s">
        <v>11</v>
      </c>
      <c r="C4" s="5" t="s">
        <v>12</v>
      </c>
      <c r="D4" s="6" t="s">
        <v>13</v>
      </c>
      <c r="E4" s="7">
        <v>36718</v>
      </c>
      <c r="F4" s="6" t="s">
        <v>14</v>
      </c>
      <c r="G4" s="6" t="s">
        <v>15</v>
      </c>
      <c r="H4" s="6" t="s">
        <v>16</v>
      </c>
      <c r="I4" s="8">
        <v>2000</v>
      </c>
      <c r="J4" s="6" t="s">
        <v>17</v>
      </c>
      <c r="K4" s="9">
        <v>33324</v>
      </c>
      <c r="L4" s="10">
        <v>399888</v>
      </c>
    </row>
    <row r="5" spans="2:23" ht="15.75" x14ac:dyDescent="0.25">
      <c r="B5" s="5" t="s">
        <v>18</v>
      </c>
      <c r="C5" s="12" t="s">
        <v>19</v>
      </c>
      <c r="D5" s="12" t="s">
        <v>20</v>
      </c>
      <c r="E5" s="13">
        <v>36861</v>
      </c>
      <c r="F5" s="12" t="s">
        <v>21</v>
      </c>
      <c r="G5" s="12" t="s">
        <v>15</v>
      </c>
      <c r="H5" s="12" t="s">
        <v>16</v>
      </c>
      <c r="I5" s="14">
        <v>2000</v>
      </c>
      <c r="J5" s="12" t="s">
        <v>17</v>
      </c>
      <c r="K5" s="15">
        <v>23694</v>
      </c>
      <c r="L5" s="16">
        <v>284328</v>
      </c>
      <c r="N5" s="44">
        <f>SUMIF(Country,"India",Annual_Sal)</f>
        <v>10804080</v>
      </c>
    </row>
    <row r="6" spans="2:23" ht="15.75" x14ac:dyDescent="0.25">
      <c r="B6" s="5" t="s">
        <v>22</v>
      </c>
      <c r="C6" s="5" t="s">
        <v>23</v>
      </c>
      <c r="D6" s="6" t="s">
        <v>24</v>
      </c>
      <c r="E6" s="7">
        <v>37003</v>
      </c>
      <c r="F6" s="6" t="s">
        <v>25</v>
      </c>
      <c r="G6" s="6" t="s">
        <v>26</v>
      </c>
      <c r="H6" s="6" t="s">
        <v>16</v>
      </c>
      <c r="I6" s="8">
        <v>2001</v>
      </c>
      <c r="J6" s="6" t="s">
        <v>17</v>
      </c>
      <c r="K6" s="9">
        <v>47546</v>
      </c>
      <c r="L6" s="10">
        <v>570552</v>
      </c>
      <c r="Q6" s="52" t="s">
        <v>173</v>
      </c>
      <c r="R6" s="52" t="s">
        <v>175</v>
      </c>
      <c r="S6" s="52" t="s">
        <v>174</v>
      </c>
    </row>
    <row r="7" spans="2:23" ht="17.25" customHeight="1" x14ac:dyDescent="0.25">
      <c r="B7" s="5" t="s">
        <v>27</v>
      </c>
      <c r="C7" s="12" t="s">
        <v>28</v>
      </c>
      <c r="D7" s="12" t="s">
        <v>20</v>
      </c>
      <c r="E7" s="13">
        <v>37042</v>
      </c>
      <c r="F7" s="12" t="s">
        <v>29</v>
      </c>
      <c r="G7" s="12" t="s">
        <v>30</v>
      </c>
      <c r="H7" s="12" t="s">
        <v>16</v>
      </c>
      <c r="I7" s="14">
        <v>2001</v>
      </c>
      <c r="J7" s="12" t="s">
        <v>31</v>
      </c>
      <c r="K7" s="15">
        <v>18114</v>
      </c>
      <c r="L7" s="16">
        <v>217368</v>
      </c>
      <c r="P7" s="58" t="s">
        <v>15</v>
      </c>
      <c r="Q7" s="56">
        <f>SUMIF(Country,P7,Annual_Sal)</f>
        <v>7583184</v>
      </c>
      <c r="R7" s="57">
        <f>COUNTIF(Country,P7)</f>
        <v>13</v>
      </c>
      <c r="S7" s="56">
        <f>AVERAGEIF(Country,P7,Annual_Sal)</f>
        <v>583321.84615384613</v>
      </c>
    </row>
    <row r="8" spans="2:23" ht="15.75" x14ac:dyDescent="0.25">
      <c r="B8" s="5" t="s">
        <v>32</v>
      </c>
      <c r="C8" s="5" t="s">
        <v>33</v>
      </c>
      <c r="D8" s="6" t="s">
        <v>34</v>
      </c>
      <c r="E8" s="7">
        <v>37482</v>
      </c>
      <c r="F8" s="6" t="s">
        <v>21</v>
      </c>
      <c r="G8" s="6" t="s">
        <v>15</v>
      </c>
      <c r="H8" s="6" t="s">
        <v>16</v>
      </c>
      <c r="I8" s="8">
        <v>2002</v>
      </c>
      <c r="J8" s="6" t="s">
        <v>35</v>
      </c>
      <c r="K8" s="9">
        <v>57487</v>
      </c>
      <c r="L8" s="10">
        <v>689844</v>
      </c>
    </row>
    <row r="9" spans="2:23" ht="15.75" x14ac:dyDescent="0.25">
      <c r="B9" s="5" t="s">
        <v>36</v>
      </c>
      <c r="C9" s="17" t="s">
        <v>37</v>
      </c>
      <c r="D9" s="12" t="s">
        <v>38</v>
      </c>
      <c r="E9" s="13">
        <v>37663</v>
      </c>
      <c r="F9" s="12" t="s">
        <v>14</v>
      </c>
      <c r="G9" s="12" t="s">
        <v>15</v>
      </c>
      <c r="H9" s="12" t="s">
        <v>16</v>
      </c>
      <c r="I9" s="18">
        <v>2003</v>
      </c>
      <c r="J9" s="12" t="s">
        <v>35</v>
      </c>
      <c r="K9" s="15">
        <v>61355</v>
      </c>
      <c r="L9" s="16">
        <v>736260</v>
      </c>
    </row>
    <row r="10" spans="2:23" ht="15.75" x14ac:dyDescent="0.25">
      <c r="B10" s="5" t="s">
        <v>39</v>
      </c>
      <c r="C10" s="6" t="s">
        <v>40</v>
      </c>
      <c r="D10" s="6" t="s">
        <v>20</v>
      </c>
      <c r="E10" s="7">
        <v>38039</v>
      </c>
      <c r="F10" s="6" t="s">
        <v>41</v>
      </c>
      <c r="G10" s="6" t="s">
        <v>30</v>
      </c>
      <c r="H10" s="6" t="s">
        <v>42</v>
      </c>
      <c r="I10" s="19">
        <v>2004</v>
      </c>
      <c r="J10" s="6" t="s">
        <v>31</v>
      </c>
      <c r="K10" s="9">
        <v>19399</v>
      </c>
      <c r="L10" s="10">
        <v>232788</v>
      </c>
    </row>
    <row r="11" spans="2:23" ht="15.75" x14ac:dyDescent="0.25">
      <c r="B11" s="5" t="s">
        <v>43</v>
      </c>
      <c r="C11" s="12" t="s">
        <v>44</v>
      </c>
      <c r="D11" s="12" t="s">
        <v>45</v>
      </c>
      <c r="E11" s="13">
        <v>38054</v>
      </c>
      <c r="F11" s="12" t="s">
        <v>46</v>
      </c>
      <c r="G11" s="12" t="s">
        <v>26</v>
      </c>
      <c r="H11" s="12" t="s">
        <v>42</v>
      </c>
      <c r="I11" s="14">
        <v>2004</v>
      </c>
      <c r="J11" s="12" t="s">
        <v>17</v>
      </c>
      <c r="K11" s="15">
        <v>19841</v>
      </c>
      <c r="L11" s="16">
        <v>238092</v>
      </c>
    </row>
    <row r="12" spans="2:23" ht="15.75" x14ac:dyDescent="0.25">
      <c r="B12" s="5" t="s">
        <v>47</v>
      </c>
      <c r="C12" s="5" t="s">
        <v>48</v>
      </c>
      <c r="D12" s="6" t="s">
        <v>24</v>
      </c>
      <c r="E12" s="7">
        <v>38096</v>
      </c>
      <c r="F12" s="6" t="s">
        <v>49</v>
      </c>
      <c r="G12" s="6" t="s">
        <v>15</v>
      </c>
      <c r="H12" s="6" t="s">
        <v>16</v>
      </c>
      <c r="I12" s="8">
        <v>2000</v>
      </c>
      <c r="J12" s="6" t="s">
        <v>31</v>
      </c>
      <c r="K12" s="9">
        <v>47778</v>
      </c>
      <c r="L12" s="10">
        <v>573336</v>
      </c>
      <c r="S12" s="52" t="s">
        <v>171</v>
      </c>
    </row>
    <row r="13" spans="2:23" ht="15.75" x14ac:dyDescent="0.25">
      <c r="B13" s="5" t="s">
        <v>50</v>
      </c>
      <c r="C13" s="17" t="s">
        <v>51</v>
      </c>
      <c r="D13" s="12" t="s">
        <v>45</v>
      </c>
      <c r="E13" s="13">
        <v>38163</v>
      </c>
      <c r="F13" s="12" t="s">
        <v>52</v>
      </c>
      <c r="G13" s="12" t="s">
        <v>26</v>
      </c>
      <c r="H13" s="12" t="s">
        <v>16</v>
      </c>
      <c r="I13" s="18">
        <v>2000</v>
      </c>
      <c r="J13" s="12" t="s">
        <v>31</v>
      </c>
      <c r="K13" s="15">
        <v>21602</v>
      </c>
      <c r="L13" s="16">
        <v>259224</v>
      </c>
    </row>
    <row r="14" spans="2:23" ht="15.75" x14ac:dyDescent="0.25">
      <c r="B14" s="5" t="s">
        <v>53</v>
      </c>
      <c r="C14" s="6" t="s">
        <v>54</v>
      </c>
      <c r="D14" s="6" t="s">
        <v>55</v>
      </c>
      <c r="E14" s="7">
        <v>38185</v>
      </c>
      <c r="F14" s="6" t="s">
        <v>41</v>
      </c>
      <c r="G14" s="6" t="s">
        <v>30</v>
      </c>
      <c r="H14" s="6" t="s">
        <v>42</v>
      </c>
      <c r="I14" s="19">
        <v>2004</v>
      </c>
      <c r="J14" s="6" t="s">
        <v>17</v>
      </c>
      <c r="K14" s="9">
        <v>54542</v>
      </c>
      <c r="L14" s="10">
        <v>654504</v>
      </c>
    </row>
    <row r="15" spans="2:23" ht="15.75" x14ac:dyDescent="0.25">
      <c r="B15" s="5" t="s">
        <v>56</v>
      </c>
      <c r="C15" s="12" t="s">
        <v>57</v>
      </c>
      <c r="D15" s="12" t="s">
        <v>45</v>
      </c>
      <c r="E15" s="13">
        <v>38291</v>
      </c>
      <c r="F15" s="12" t="s">
        <v>29</v>
      </c>
      <c r="G15" s="12" t="s">
        <v>30</v>
      </c>
      <c r="H15" s="12" t="s">
        <v>42</v>
      </c>
      <c r="I15" s="14">
        <v>2004</v>
      </c>
      <c r="J15" s="12" t="s">
        <v>31</v>
      </c>
      <c r="K15" s="15">
        <v>19549</v>
      </c>
      <c r="L15" s="16">
        <v>234588</v>
      </c>
    </row>
    <row r="16" spans="2:23" ht="15.75" x14ac:dyDescent="0.25">
      <c r="B16" s="5" t="s">
        <v>58</v>
      </c>
      <c r="C16" s="5" t="s">
        <v>59</v>
      </c>
      <c r="D16" s="6" t="s">
        <v>55</v>
      </c>
      <c r="E16" s="7">
        <v>38417</v>
      </c>
      <c r="F16" s="6" t="s">
        <v>60</v>
      </c>
      <c r="G16" s="6" t="s">
        <v>15</v>
      </c>
      <c r="H16" s="6" t="s">
        <v>16</v>
      </c>
      <c r="I16" s="8">
        <v>2005</v>
      </c>
      <c r="J16" s="6" t="s">
        <v>17</v>
      </c>
      <c r="K16" s="9">
        <v>58821</v>
      </c>
      <c r="L16" s="10">
        <v>705852</v>
      </c>
    </row>
    <row r="17" spans="2:12" ht="15.75" x14ac:dyDescent="0.25">
      <c r="B17" s="5" t="s">
        <v>61</v>
      </c>
      <c r="C17" s="17" t="s">
        <v>62</v>
      </c>
      <c r="D17" s="12" t="s">
        <v>13</v>
      </c>
      <c r="E17" s="13">
        <v>38678</v>
      </c>
      <c r="F17" s="12" t="s">
        <v>52</v>
      </c>
      <c r="G17" s="12" t="s">
        <v>26</v>
      </c>
      <c r="H17" s="12" t="s">
        <v>16</v>
      </c>
      <c r="I17" s="18">
        <v>2005</v>
      </c>
      <c r="J17" s="12" t="s">
        <v>31</v>
      </c>
      <c r="K17" s="15">
        <v>56762</v>
      </c>
      <c r="L17" s="16">
        <v>681144</v>
      </c>
    </row>
    <row r="18" spans="2:12" ht="15.75" x14ac:dyDescent="0.25">
      <c r="B18" s="5" t="s">
        <v>63</v>
      </c>
      <c r="C18" s="5" t="s">
        <v>64</v>
      </c>
      <c r="D18" s="6" t="s">
        <v>24</v>
      </c>
      <c r="E18" s="7">
        <v>38866</v>
      </c>
      <c r="F18" s="6" t="s">
        <v>60</v>
      </c>
      <c r="G18" s="6" t="s">
        <v>15</v>
      </c>
      <c r="H18" s="6" t="s">
        <v>16</v>
      </c>
      <c r="I18" s="8">
        <v>2006</v>
      </c>
      <c r="J18" s="6" t="s">
        <v>17</v>
      </c>
      <c r="K18" s="9">
        <v>58575</v>
      </c>
      <c r="L18" s="10">
        <v>702900</v>
      </c>
    </row>
    <row r="19" spans="2:12" ht="15.75" x14ac:dyDescent="0.25">
      <c r="B19" s="5" t="s">
        <v>65</v>
      </c>
      <c r="C19" s="12" t="s">
        <v>66</v>
      </c>
      <c r="D19" s="12" t="s">
        <v>38</v>
      </c>
      <c r="E19" s="13">
        <v>38968</v>
      </c>
      <c r="F19" s="12" t="s">
        <v>41</v>
      </c>
      <c r="G19" s="12" t="s">
        <v>30</v>
      </c>
      <c r="H19" s="12" t="s">
        <v>42</v>
      </c>
      <c r="I19" s="14">
        <v>2006</v>
      </c>
      <c r="J19" s="12" t="s">
        <v>31</v>
      </c>
      <c r="K19" s="15">
        <v>41834</v>
      </c>
      <c r="L19" s="16">
        <v>502008</v>
      </c>
    </row>
    <row r="20" spans="2:12" ht="15.75" x14ac:dyDescent="0.25">
      <c r="B20" s="5" t="s">
        <v>67</v>
      </c>
      <c r="C20" s="6" t="s">
        <v>68</v>
      </c>
      <c r="D20" s="6" t="s">
        <v>45</v>
      </c>
      <c r="E20" s="7">
        <v>39075</v>
      </c>
      <c r="F20" s="6" t="s">
        <v>29</v>
      </c>
      <c r="G20" s="6" t="s">
        <v>30</v>
      </c>
      <c r="H20" s="6" t="s">
        <v>42</v>
      </c>
      <c r="I20" s="19">
        <v>2006</v>
      </c>
      <c r="J20" s="6" t="s">
        <v>35</v>
      </c>
      <c r="K20" s="9">
        <v>21970</v>
      </c>
      <c r="L20" s="10">
        <v>263640</v>
      </c>
    </row>
    <row r="21" spans="2:12" ht="15.75" x14ac:dyDescent="0.25">
      <c r="B21" s="5" t="s">
        <v>69</v>
      </c>
      <c r="C21" s="12" t="s">
        <v>70</v>
      </c>
      <c r="D21" s="12" t="s">
        <v>13</v>
      </c>
      <c r="E21" s="13">
        <v>39122</v>
      </c>
      <c r="F21" s="12" t="s">
        <v>29</v>
      </c>
      <c r="G21" s="12" t="s">
        <v>30</v>
      </c>
      <c r="H21" s="12" t="s">
        <v>42</v>
      </c>
      <c r="I21" s="14">
        <v>2007</v>
      </c>
      <c r="J21" s="12" t="s">
        <v>31</v>
      </c>
      <c r="K21" s="15">
        <v>51939</v>
      </c>
      <c r="L21" s="16">
        <v>623268</v>
      </c>
    </row>
    <row r="22" spans="2:12" ht="15.75" x14ac:dyDescent="0.25">
      <c r="B22" s="5" t="s">
        <v>71</v>
      </c>
      <c r="C22" s="6" t="s">
        <v>72</v>
      </c>
      <c r="D22" s="6" t="s">
        <v>13</v>
      </c>
      <c r="E22" s="7">
        <v>39202</v>
      </c>
      <c r="F22" s="6" t="s">
        <v>73</v>
      </c>
      <c r="G22" s="6" t="s">
        <v>30</v>
      </c>
      <c r="H22" s="6" t="s">
        <v>16</v>
      </c>
      <c r="I22" s="19">
        <v>2007</v>
      </c>
      <c r="J22" s="6" t="s">
        <v>17</v>
      </c>
      <c r="K22" s="9">
        <v>51030</v>
      </c>
      <c r="L22" s="10">
        <v>612360</v>
      </c>
    </row>
    <row r="23" spans="2:12" ht="15.75" x14ac:dyDescent="0.25">
      <c r="B23" s="5" t="s">
        <v>74</v>
      </c>
      <c r="C23" s="12" t="s">
        <v>75</v>
      </c>
      <c r="D23" s="12" t="s">
        <v>45</v>
      </c>
      <c r="E23" s="13">
        <v>39424</v>
      </c>
      <c r="F23" s="12" t="s">
        <v>73</v>
      </c>
      <c r="G23" s="12" t="s">
        <v>30</v>
      </c>
      <c r="H23" s="12" t="s">
        <v>42</v>
      </c>
      <c r="I23" s="14">
        <v>2007</v>
      </c>
      <c r="J23" s="12" t="s">
        <v>31</v>
      </c>
      <c r="K23" s="15">
        <v>19429</v>
      </c>
      <c r="L23" s="16">
        <v>233148</v>
      </c>
    </row>
    <row r="24" spans="2:12" ht="15.75" x14ac:dyDescent="0.25">
      <c r="B24" s="5" t="s">
        <v>76</v>
      </c>
      <c r="C24" s="6" t="s">
        <v>77</v>
      </c>
      <c r="D24" s="6" t="s">
        <v>55</v>
      </c>
      <c r="E24" s="7">
        <v>39450</v>
      </c>
      <c r="F24" s="6" t="s">
        <v>41</v>
      </c>
      <c r="G24" s="6" t="s">
        <v>30</v>
      </c>
      <c r="H24" s="6" t="s">
        <v>42</v>
      </c>
      <c r="I24" s="19">
        <v>2008</v>
      </c>
      <c r="J24" s="6" t="s">
        <v>31</v>
      </c>
      <c r="K24" s="9">
        <v>37815</v>
      </c>
      <c r="L24" s="10">
        <v>453780</v>
      </c>
    </row>
    <row r="25" spans="2:12" ht="15.75" x14ac:dyDescent="0.25">
      <c r="B25" s="5" t="s">
        <v>78</v>
      </c>
      <c r="C25" s="17" t="s">
        <v>79</v>
      </c>
      <c r="D25" s="12" t="s">
        <v>13</v>
      </c>
      <c r="E25" s="13">
        <v>39682</v>
      </c>
      <c r="F25" s="12" t="s">
        <v>46</v>
      </c>
      <c r="G25" s="12" t="s">
        <v>26</v>
      </c>
      <c r="H25" s="12" t="s">
        <v>16</v>
      </c>
      <c r="I25" s="18">
        <v>2008</v>
      </c>
      <c r="J25" s="12" t="s">
        <v>35</v>
      </c>
      <c r="K25" s="15">
        <v>32912</v>
      </c>
      <c r="L25" s="16">
        <v>394944</v>
      </c>
    </row>
    <row r="26" spans="2:12" ht="15.75" x14ac:dyDescent="0.25">
      <c r="B26" s="5" t="s">
        <v>80</v>
      </c>
      <c r="C26" s="6" t="s">
        <v>81</v>
      </c>
      <c r="D26" s="6" t="s">
        <v>34</v>
      </c>
      <c r="E26" s="7">
        <v>39842</v>
      </c>
      <c r="F26" s="6" t="s">
        <v>41</v>
      </c>
      <c r="G26" s="6" t="s">
        <v>30</v>
      </c>
      <c r="H26" s="6" t="s">
        <v>42</v>
      </c>
      <c r="I26" s="19">
        <v>2009</v>
      </c>
      <c r="J26" s="6" t="s">
        <v>35</v>
      </c>
      <c r="K26" s="9">
        <v>74422</v>
      </c>
      <c r="L26" s="10">
        <v>893064</v>
      </c>
    </row>
    <row r="27" spans="2:12" ht="15.75" x14ac:dyDescent="0.25">
      <c r="B27" s="5" t="s">
        <v>82</v>
      </c>
      <c r="C27" s="17" t="s">
        <v>83</v>
      </c>
      <c r="D27" s="12" t="s">
        <v>38</v>
      </c>
      <c r="E27" s="13">
        <v>39848</v>
      </c>
      <c r="F27" s="12" t="s">
        <v>60</v>
      </c>
      <c r="G27" s="12" t="s">
        <v>15</v>
      </c>
      <c r="H27" s="12" t="s">
        <v>16</v>
      </c>
      <c r="I27" s="18">
        <v>2009</v>
      </c>
      <c r="J27" s="12" t="s">
        <v>35</v>
      </c>
      <c r="K27" s="15">
        <v>58694</v>
      </c>
      <c r="L27" s="16">
        <v>704328</v>
      </c>
    </row>
    <row r="28" spans="2:12" ht="15.75" x14ac:dyDescent="0.25">
      <c r="B28" s="5" t="s">
        <v>84</v>
      </c>
      <c r="C28" s="6" t="s">
        <v>85</v>
      </c>
      <c r="D28" s="6" t="s">
        <v>34</v>
      </c>
      <c r="E28" s="7">
        <v>40223</v>
      </c>
      <c r="F28" s="6" t="s">
        <v>73</v>
      </c>
      <c r="G28" s="6" t="s">
        <v>30</v>
      </c>
      <c r="H28" s="6" t="s">
        <v>42</v>
      </c>
      <c r="I28" s="19">
        <v>2010</v>
      </c>
      <c r="J28" s="6" t="s">
        <v>31</v>
      </c>
      <c r="K28" s="9">
        <v>87889</v>
      </c>
      <c r="L28" s="10">
        <v>1054668</v>
      </c>
    </row>
    <row r="29" spans="2:12" ht="15.75" x14ac:dyDescent="0.25">
      <c r="B29" s="5" t="s">
        <v>86</v>
      </c>
      <c r="C29" s="17" t="s">
        <v>87</v>
      </c>
      <c r="D29" s="12" t="s">
        <v>24</v>
      </c>
      <c r="E29" s="13">
        <v>40531</v>
      </c>
      <c r="F29" s="12" t="s">
        <v>49</v>
      </c>
      <c r="G29" s="12" t="s">
        <v>15</v>
      </c>
      <c r="H29" s="12" t="s">
        <v>16</v>
      </c>
      <c r="I29" s="18">
        <v>2010</v>
      </c>
      <c r="J29" s="12" t="s">
        <v>17</v>
      </c>
      <c r="K29" s="15">
        <v>58136</v>
      </c>
      <c r="L29" s="16">
        <v>697632</v>
      </c>
    </row>
    <row r="30" spans="2:12" ht="15.75" x14ac:dyDescent="0.25">
      <c r="B30" s="5" t="s">
        <v>88</v>
      </c>
      <c r="C30" s="6" t="s">
        <v>89</v>
      </c>
      <c r="D30" s="6" t="s">
        <v>45</v>
      </c>
      <c r="E30" s="7">
        <v>40618</v>
      </c>
      <c r="F30" s="6" t="s">
        <v>90</v>
      </c>
      <c r="G30" s="6" t="s">
        <v>91</v>
      </c>
      <c r="H30" s="6" t="s">
        <v>42</v>
      </c>
      <c r="I30" s="19">
        <v>2011</v>
      </c>
      <c r="J30" s="6" t="s">
        <v>35</v>
      </c>
      <c r="K30" s="9">
        <v>21265</v>
      </c>
      <c r="L30" s="10">
        <v>255180</v>
      </c>
    </row>
    <row r="31" spans="2:12" ht="15.75" x14ac:dyDescent="0.25">
      <c r="B31" s="5" t="s">
        <v>92</v>
      </c>
      <c r="C31" s="17" t="s">
        <v>93</v>
      </c>
      <c r="D31" s="12" t="s">
        <v>55</v>
      </c>
      <c r="E31" s="13">
        <v>40776</v>
      </c>
      <c r="F31" s="12" t="s">
        <v>60</v>
      </c>
      <c r="G31" s="12" t="s">
        <v>15</v>
      </c>
      <c r="H31" s="12" t="s">
        <v>16</v>
      </c>
      <c r="I31" s="18">
        <v>2011</v>
      </c>
      <c r="J31" s="12" t="s">
        <v>31</v>
      </c>
      <c r="K31" s="15">
        <v>59751</v>
      </c>
      <c r="L31" s="16">
        <v>717012</v>
      </c>
    </row>
    <row r="32" spans="2:12" ht="15.75" x14ac:dyDescent="0.25">
      <c r="B32" s="5" t="s">
        <v>94</v>
      </c>
      <c r="C32" s="5" t="s">
        <v>95</v>
      </c>
      <c r="D32" s="6" t="s">
        <v>38</v>
      </c>
      <c r="E32" s="7">
        <v>41234</v>
      </c>
      <c r="F32" s="6" t="s">
        <v>49</v>
      </c>
      <c r="G32" s="6" t="s">
        <v>15</v>
      </c>
      <c r="H32" s="6" t="s">
        <v>16</v>
      </c>
      <c r="I32" s="8">
        <v>2012</v>
      </c>
      <c r="J32" s="6" t="s">
        <v>31</v>
      </c>
      <c r="K32" s="9">
        <v>39823</v>
      </c>
      <c r="L32" s="10">
        <v>477876</v>
      </c>
    </row>
    <row r="33" spans="2:12" ht="15.75" x14ac:dyDescent="0.25">
      <c r="B33" s="5" t="s">
        <v>96</v>
      </c>
      <c r="C33" s="17" t="s">
        <v>97</v>
      </c>
      <c r="D33" s="12" t="s">
        <v>45</v>
      </c>
      <c r="E33" s="13">
        <v>41364</v>
      </c>
      <c r="F33" s="12" t="s">
        <v>14</v>
      </c>
      <c r="G33" s="12" t="s">
        <v>15</v>
      </c>
      <c r="H33" s="12" t="s">
        <v>16</v>
      </c>
      <c r="I33" s="18">
        <v>2013</v>
      </c>
      <c r="J33" s="12" t="s">
        <v>31</v>
      </c>
      <c r="K33" s="15">
        <v>18786</v>
      </c>
      <c r="L33" s="16">
        <v>225432</v>
      </c>
    </row>
    <row r="34" spans="2:12" ht="15.75" x14ac:dyDescent="0.25">
      <c r="B34" s="5" t="s">
        <v>98</v>
      </c>
      <c r="C34" s="6" t="s">
        <v>99</v>
      </c>
      <c r="D34" s="6" t="s">
        <v>55</v>
      </c>
      <c r="E34" s="7">
        <v>41415</v>
      </c>
      <c r="F34" s="6" t="s">
        <v>41</v>
      </c>
      <c r="G34" s="6" t="s">
        <v>30</v>
      </c>
      <c r="H34" s="6" t="s">
        <v>42</v>
      </c>
      <c r="I34" s="19">
        <v>2013</v>
      </c>
      <c r="J34" s="6" t="s">
        <v>31</v>
      </c>
      <c r="K34" s="9">
        <v>53621</v>
      </c>
      <c r="L34" s="10">
        <v>643452</v>
      </c>
    </row>
    <row r="35" spans="2:12" ht="15.75" x14ac:dyDescent="0.25">
      <c r="B35" s="5" t="s">
        <v>100</v>
      </c>
      <c r="C35" s="12" t="s">
        <v>101</v>
      </c>
      <c r="D35" s="12" t="s">
        <v>13</v>
      </c>
      <c r="E35" s="13">
        <v>41432</v>
      </c>
      <c r="F35" s="12" t="s">
        <v>73</v>
      </c>
      <c r="G35" s="12" t="s">
        <v>30</v>
      </c>
      <c r="H35" s="12" t="s">
        <v>42</v>
      </c>
      <c r="I35" s="14">
        <v>2013</v>
      </c>
      <c r="J35" s="12" t="s">
        <v>35</v>
      </c>
      <c r="K35" s="15">
        <v>52025</v>
      </c>
      <c r="L35" s="16">
        <v>624300</v>
      </c>
    </row>
    <row r="36" spans="2:12" ht="15.75" x14ac:dyDescent="0.25">
      <c r="B36" s="5" t="s">
        <v>102</v>
      </c>
      <c r="C36" s="5" t="s">
        <v>103</v>
      </c>
      <c r="D36" s="6" t="s">
        <v>24</v>
      </c>
      <c r="E36" s="7">
        <v>41463</v>
      </c>
      <c r="F36" s="6" t="s">
        <v>60</v>
      </c>
      <c r="G36" s="6" t="s">
        <v>15</v>
      </c>
      <c r="H36" s="6" t="s">
        <v>16</v>
      </c>
      <c r="I36" s="8">
        <v>2013</v>
      </c>
      <c r="J36" s="6" t="s">
        <v>31</v>
      </c>
      <c r="K36" s="9">
        <v>55708</v>
      </c>
      <c r="L36" s="10">
        <v>668496</v>
      </c>
    </row>
    <row r="37" spans="2:12" ht="15.75" x14ac:dyDescent="0.25">
      <c r="B37" s="5" t="s">
        <v>104</v>
      </c>
      <c r="C37" s="12" t="s">
        <v>105</v>
      </c>
      <c r="D37" s="12" t="s">
        <v>34</v>
      </c>
      <c r="E37" s="13">
        <v>41768</v>
      </c>
      <c r="F37" s="12" t="s">
        <v>29</v>
      </c>
      <c r="G37" s="12" t="s">
        <v>30</v>
      </c>
      <c r="H37" s="12" t="s">
        <v>42</v>
      </c>
      <c r="I37" s="14">
        <v>2014</v>
      </c>
      <c r="J37" s="12" t="s">
        <v>31</v>
      </c>
      <c r="K37" s="15">
        <v>75883</v>
      </c>
      <c r="L37" s="16">
        <v>910596</v>
      </c>
    </row>
    <row r="38" spans="2:12" ht="15.75" x14ac:dyDescent="0.25">
      <c r="B38" s="5" t="s">
        <v>106</v>
      </c>
      <c r="C38" s="6" t="s">
        <v>107</v>
      </c>
      <c r="D38" s="6" t="s">
        <v>34</v>
      </c>
      <c r="E38" s="7">
        <v>42046</v>
      </c>
      <c r="F38" s="6" t="s">
        <v>29</v>
      </c>
      <c r="G38" s="6" t="s">
        <v>30</v>
      </c>
      <c r="H38" s="6" t="s">
        <v>42</v>
      </c>
      <c r="I38" s="19">
        <v>2015</v>
      </c>
      <c r="J38" s="6" t="s">
        <v>31</v>
      </c>
      <c r="K38" s="9">
        <v>63548</v>
      </c>
      <c r="L38" s="10">
        <v>762576</v>
      </c>
    </row>
    <row r="39" spans="2:12" ht="15.75" x14ac:dyDescent="0.25">
      <c r="B39" s="5" t="s">
        <v>108</v>
      </c>
      <c r="C39" s="12" t="s">
        <v>109</v>
      </c>
      <c r="D39" s="12" t="s">
        <v>24</v>
      </c>
      <c r="E39" s="13">
        <v>42248</v>
      </c>
      <c r="F39" s="12" t="s">
        <v>41</v>
      </c>
      <c r="G39" s="12" t="s">
        <v>30</v>
      </c>
      <c r="H39" s="12" t="s">
        <v>42</v>
      </c>
      <c r="I39" s="14">
        <v>2015</v>
      </c>
      <c r="J39" s="12" t="s">
        <v>31</v>
      </c>
      <c r="K39" s="15">
        <v>44559</v>
      </c>
      <c r="L39" s="16">
        <v>534708</v>
      </c>
    </row>
    <row r="40" spans="2:12" ht="15.75" x14ac:dyDescent="0.25">
      <c r="B40" s="5" t="s">
        <v>110</v>
      </c>
      <c r="C40" s="6" t="s">
        <v>111</v>
      </c>
      <c r="D40" s="6" t="s">
        <v>20</v>
      </c>
      <c r="E40" s="7">
        <v>42261</v>
      </c>
      <c r="F40" s="6" t="s">
        <v>90</v>
      </c>
      <c r="G40" s="6" t="s">
        <v>91</v>
      </c>
      <c r="H40" s="6" t="s">
        <v>42</v>
      </c>
      <c r="I40" s="19">
        <v>2015</v>
      </c>
      <c r="J40" s="6" t="s">
        <v>31</v>
      </c>
      <c r="K40" s="9">
        <v>17212</v>
      </c>
      <c r="L40" s="10">
        <v>206544</v>
      </c>
    </row>
    <row r="41" spans="2:12" ht="15.75" x14ac:dyDescent="0.25">
      <c r="B41" s="5" t="s">
        <v>112</v>
      </c>
      <c r="C41" s="12" t="s">
        <v>113</v>
      </c>
      <c r="D41" s="12" t="s">
        <v>24</v>
      </c>
      <c r="E41" s="13">
        <v>42267</v>
      </c>
      <c r="F41" s="12" t="s">
        <v>41</v>
      </c>
      <c r="G41" s="12" t="s">
        <v>30</v>
      </c>
      <c r="H41" s="12" t="s">
        <v>42</v>
      </c>
      <c r="I41" s="14">
        <v>2015</v>
      </c>
      <c r="J41" s="12" t="s">
        <v>31</v>
      </c>
      <c r="K41" s="15">
        <v>57994</v>
      </c>
      <c r="L41" s="16">
        <v>695928</v>
      </c>
    </row>
    <row r="42" spans="2:12" ht="15.75" x14ac:dyDescent="0.25">
      <c r="B42" s="5" t="s">
        <v>114</v>
      </c>
      <c r="C42" s="6" t="s">
        <v>115</v>
      </c>
      <c r="D42" s="6" t="s">
        <v>34</v>
      </c>
      <c r="E42" s="7">
        <v>42609</v>
      </c>
      <c r="F42" s="6" t="s">
        <v>52</v>
      </c>
      <c r="G42" s="6" t="s">
        <v>26</v>
      </c>
      <c r="H42" s="6" t="s">
        <v>42</v>
      </c>
      <c r="I42" s="19">
        <v>2016</v>
      </c>
      <c r="J42" s="6" t="s">
        <v>17</v>
      </c>
      <c r="K42" s="9">
        <v>62120</v>
      </c>
      <c r="L42" s="10">
        <v>745440</v>
      </c>
    </row>
    <row r="43" spans="2:12" ht="15.75" x14ac:dyDescent="0.25">
      <c r="B43" s="5" t="s">
        <v>116</v>
      </c>
      <c r="C43" s="20" t="s">
        <v>117</v>
      </c>
      <c r="D43" s="20" t="s">
        <v>13</v>
      </c>
      <c r="E43" s="21">
        <v>42720</v>
      </c>
      <c r="F43" s="20" t="s">
        <v>41</v>
      </c>
      <c r="G43" s="20" t="s">
        <v>30</v>
      </c>
      <c r="H43" s="20" t="s">
        <v>42</v>
      </c>
      <c r="I43" s="22">
        <v>2016</v>
      </c>
      <c r="J43" s="20" t="s">
        <v>31</v>
      </c>
      <c r="K43" s="23">
        <v>54778</v>
      </c>
      <c r="L43" s="24">
        <v>657336</v>
      </c>
    </row>
  </sheetData>
  <protectedRanges>
    <protectedRange sqref="I4:I27" name="Range1"/>
  </protectedRanges>
  <autoFilter ref="B3:L43" xr:uid="{F8851044-39B9-46B2-8B2F-0719727A5B45}"/>
  <mergeCells count="5">
    <mergeCell ref="M1:W1"/>
    <mergeCell ref="N2:O2"/>
    <mergeCell ref="N3:O3"/>
    <mergeCell ref="P2:T2"/>
    <mergeCell ref="P3:T3"/>
  </mergeCells>
  <phoneticPr fontId="10" type="noConversion"/>
  <conditionalFormatting sqref="I4:I27">
    <cfRule type="expression" dxfId="0" priority="1">
      <formula>$I4=#REF!</formula>
    </cfRule>
  </conditionalFormatting>
  <dataValidations count="1">
    <dataValidation type="list" allowBlank="1" showInputMessage="1" showErrorMessage="1" sqref="P7" xr:uid="{F7E5E23C-1B03-4EA3-83E0-B3FEA1A91B1F}">
      <formula1>"India,United States,Canada,Australia"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425E-C0D7-4FD8-AD78-0B0736E4A9C8}">
  <dimension ref="C2:O13"/>
  <sheetViews>
    <sheetView topLeftCell="B1" zoomScale="115" zoomScaleNormal="115" workbookViewId="0">
      <selection activeCell="M10" sqref="M10:O10"/>
    </sheetView>
  </sheetViews>
  <sheetFormatPr defaultRowHeight="15" x14ac:dyDescent="0.25"/>
  <cols>
    <col min="10" max="10" width="18.7109375" bestFit="1" customWidth="1"/>
    <col min="14" max="14" width="11.42578125" bestFit="1" customWidth="1"/>
  </cols>
  <sheetData>
    <row r="2" spans="3:15" x14ac:dyDescent="0.25">
      <c r="C2" s="52" t="s">
        <v>145</v>
      </c>
      <c r="D2" s="52" t="s">
        <v>146</v>
      </c>
      <c r="E2" s="52" t="s">
        <v>147</v>
      </c>
      <c r="F2" s="52" t="s">
        <v>148</v>
      </c>
      <c r="G2" s="52" t="s">
        <v>149</v>
      </c>
      <c r="H2" s="52" t="s">
        <v>150</v>
      </c>
    </row>
    <row r="3" spans="3:15" x14ac:dyDescent="0.25">
      <c r="C3" s="50">
        <v>365</v>
      </c>
      <c r="D3" s="50">
        <v>72</v>
      </c>
      <c r="E3" s="50">
        <v>193</v>
      </c>
      <c r="F3" s="50">
        <v>223</v>
      </c>
      <c r="G3" s="50">
        <v>234</v>
      </c>
      <c r="H3" s="50"/>
      <c r="J3" s="53" t="s">
        <v>160</v>
      </c>
      <c r="M3" s="52" t="s">
        <v>156</v>
      </c>
      <c r="N3" s="52" t="s">
        <v>157</v>
      </c>
      <c r="O3" s="52" t="s">
        <v>158</v>
      </c>
    </row>
    <row r="4" spans="3:15" x14ac:dyDescent="0.25">
      <c r="C4" s="50">
        <v>234</v>
      </c>
      <c r="D4" s="50">
        <v>121</v>
      </c>
      <c r="E4" s="50">
        <v>367</v>
      </c>
      <c r="F4" s="50">
        <v>423</v>
      </c>
      <c r="G4" s="50">
        <v>321</v>
      </c>
      <c r="H4" s="50"/>
      <c r="J4" s="52" t="s">
        <v>161</v>
      </c>
      <c r="M4" s="50">
        <f>COUNT(FilterFunctionData1)</f>
        <v>49</v>
      </c>
      <c r="N4" s="50">
        <f>COUNTA(FilterFunctionData1)</f>
        <v>61</v>
      </c>
      <c r="O4" s="50">
        <f>COUNTBLANK(FilterFunctionData1)</f>
        <v>11</v>
      </c>
    </row>
    <row r="5" spans="3:15" x14ac:dyDescent="0.25">
      <c r="C5" s="50">
        <v>302</v>
      </c>
      <c r="D5" s="50">
        <v>322</v>
      </c>
      <c r="E5" s="50">
        <v>170</v>
      </c>
      <c r="F5" s="50">
        <v>365</v>
      </c>
      <c r="G5" s="50">
        <v>18</v>
      </c>
      <c r="H5" s="50"/>
      <c r="J5" s="54" t="s">
        <v>169</v>
      </c>
    </row>
    <row r="6" spans="3:15" x14ac:dyDescent="0.25">
      <c r="C6" s="50">
        <v>76</v>
      </c>
      <c r="D6" s="50" t="s">
        <v>153</v>
      </c>
      <c r="E6" s="50">
        <v>99</v>
      </c>
      <c r="F6" s="50">
        <v>426</v>
      </c>
      <c r="G6" s="50">
        <v>176</v>
      </c>
      <c r="H6" s="50"/>
      <c r="J6" s="51" t="s">
        <v>162</v>
      </c>
    </row>
    <row r="7" spans="3:15" x14ac:dyDescent="0.25">
      <c r="C7" s="50">
        <v>423</v>
      </c>
      <c r="D7" s="50">
        <v>221</v>
      </c>
      <c r="E7" s="50">
        <v>125</v>
      </c>
      <c r="F7" s="50">
        <v>182</v>
      </c>
      <c r="G7" s="50">
        <v>370</v>
      </c>
      <c r="H7" s="50" t="s">
        <v>151</v>
      </c>
      <c r="J7" s="51" t="s">
        <v>163</v>
      </c>
      <c r="M7" s="52" t="s">
        <v>159</v>
      </c>
      <c r="N7" s="52" t="s">
        <v>159</v>
      </c>
      <c r="O7" s="52" t="s">
        <v>159</v>
      </c>
    </row>
    <row r="8" spans="3:15" x14ac:dyDescent="0.25">
      <c r="C8" s="50">
        <v>214</v>
      </c>
      <c r="D8" s="50">
        <v>85</v>
      </c>
      <c r="E8" s="50" t="s">
        <v>152</v>
      </c>
      <c r="F8" s="50">
        <v>218</v>
      </c>
      <c r="G8" s="50">
        <v>328</v>
      </c>
      <c r="H8" s="50"/>
      <c r="J8" s="51" t="s">
        <v>164</v>
      </c>
      <c r="M8" s="50">
        <f>COUNTIF(FilterFunctionData1,"&gt;200")</f>
        <v>30</v>
      </c>
      <c r="N8" s="50">
        <f>COUNTIF(FilterFunctionData1,"a")</f>
        <v>2</v>
      </c>
      <c r="O8" s="50">
        <f>COUNTIF(FilterFunctionData1,423)</f>
        <v>5</v>
      </c>
    </row>
    <row r="9" spans="3:15" x14ac:dyDescent="0.25">
      <c r="C9" s="50">
        <v>201</v>
      </c>
      <c r="D9" s="50">
        <v>78</v>
      </c>
      <c r="E9" s="50">
        <v>203</v>
      </c>
      <c r="F9" s="50">
        <v>489</v>
      </c>
      <c r="G9" s="50">
        <v>198</v>
      </c>
      <c r="H9" s="50"/>
      <c r="J9" s="51" t="s">
        <v>165</v>
      </c>
    </row>
    <row r="10" spans="3:15" x14ac:dyDescent="0.25">
      <c r="C10" s="50">
        <v>261</v>
      </c>
      <c r="D10" s="50">
        <v>64</v>
      </c>
      <c r="E10" s="50">
        <v>147</v>
      </c>
      <c r="F10" s="50">
        <v>34</v>
      </c>
      <c r="G10" s="50">
        <v>471</v>
      </c>
      <c r="H10" s="50" t="s">
        <v>155</v>
      </c>
      <c r="J10" s="51" t="s">
        <v>166</v>
      </c>
      <c r="M10" s="52" t="s">
        <v>159</v>
      </c>
      <c r="N10" s="52" t="s">
        <v>170</v>
      </c>
      <c r="O10" s="52" t="s">
        <v>171</v>
      </c>
    </row>
    <row r="11" spans="3:15" x14ac:dyDescent="0.25">
      <c r="C11" s="50">
        <v>367</v>
      </c>
      <c r="D11" s="50">
        <v>488</v>
      </c>
      <c r="E11" s="50">
        <v>423</v>
      </c>
      <c r="F11" s="50">
        <v>276</v>
      </c>
      <c r="G11" s="50">
        <v>334</v>
      </c>
      <c r="H11" s="50"/>
      <c r="J11" s="51" t="s">
        <v>167</v>
      </c>
      <c r="L11" s="55" t="s">
        <v>172</v>
      </c>
      <c r="M11">
        <f>COUNTIF(FilterFunctionData1,L11)</f>
        <v>13</v>
      </c>
      <c r="N11">
        <f>SUMIF(FilterFunctionData1,L11)</f>
        <v>1018</v>
      </c>
      <c r="O11">
        <f>AVERAGEIF(FilterFunctionData1,L11)</f>
        <v>78.307692307692307</v>
      </c>
    </row>
    <row r="12" spans="3:15" x14ac:dyDescent="0.25">
      <c r="C12" s="50">
        <v>437</v>
      </c>
      <c r="D12" s="50">
        <v>52</v>
      </c>
      <c r="E12" s="50">
        <v>423</v>
      </c>
      <c r="F12" s="50">
        <v>159</v>
      </c>
      <c r="G12" s="50">
        <v>47</v>
      </c>
      <c r="H12" s="50"/>
      <c r="J12" s="51" t="s">
        <v>168</v>
      </c>
    </row>
    <row r="13" spans="3:15" x14ac:dyDescent="0.25">
      <c r="C13" s="50" t="s">
        <v>154</v>
      </c>
      <c r="D13" s="50"/>
      <c r="E13" s="50"/>
      <c r="F13" s="50">
        <v>423</v>
      </c>
      <c r="G13" s="50" t="s">
        <v>151</v>
      </c>
      <c r="H13" s="50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9D37-9BB8-44CB-911D-7CC657F58A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Sorting Basics</vt:lpstr>
      <vt:lpstr>Custom Sorting</vt:lpstr>
      <vt:lpstr>Advance Sort</vt:lpstr>
      <vt:lpstr>Filter Basics</vt:lpstr>
      <vt:lpstr>Custom Filter</vt:lpstr>
      <vt:lpstr>Advance Filter</vt:lpstr>
      <vt:lpstr>Conditional Functions</vt:lpstr>
      <vt:lpstr>Sheet9</vt:lpstr>
      <vt:lpstr>Sort Filter Function 365</vt:lpstr>
      <vt:lpstr>Annual_Sal</vt:lpstr>
      <vt:lpstr>Country</vt:lpstr>
      <vt:lpstr>Date_Hired</vt:lpstr>
      <vt:lpstr>Department</vt:lpstr>
      <vt:lpstr>Emp_Code</vt:lpstr>
      <vt:lpstr>FilterFunctionData1</vt:lpstr>
      <vt:lpstr>Gender</vt:lpstr>
      <vt:lpstr>Joining_Year</vt:lpstr>
      <vt:lpstr>Location</vt:lpstr>
      <vt:lpstr>Monthly_Sal</vt:lpstr>
      <vt:lpstr>Name</vt:lpstr>
      <vt:lpstr>Office_Type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Avinash Jain</cp:lastModifiedBy>
  <dcterms:created xsi:type="dcterms:W3CDTF">2024-05-26T10:11:09Z</dcterms:created>
  <dcterms:modified xsi:type="dcterms:W3CDTF">2024-05-26T11:29:01Z</dcterms:modified>
</cp:coreProperties>
</file>